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ul\PSI\geomon\data\Are2014\ECOC\"/>
    </mc:Choice>
  </mc:AlternateContent>
  <bookViews>
    <workbookView xWindow="0" yWindow="0" windowWidth="25125" windowHeight="8625"/>
  </bookViews>
  <sheets>
    <sheet name="Summary" sheetId="2" r:id="rId1"/>
    <sheet name="OC_EC_Original" sheetId="3" r:id="rId2"/>
    <sheet name="IC_Original" sheetId="4" r:id="rId3"/>
    <sheet name="Further Info" sheetId="5" r:id="rId4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8" i="4" l="1"/>
  <c r="X48" i="4"/>
  <c r="V48" i="4"/>
  <c r="T48" i="4"/>
  <c r="R48" i="4"/>
  <c r="P48" i="4"/>
  <c r="N48" i="4"/>
  <c r="L48" i="4"/>
  <c r="J48" i="4"/>
  <c r="H48" i="4"/>
  <c r="F48" i="4"/>
  <c r="D48" i="4"/>
  <c r="Z47" i="4"/>
  <c r="X47" i="4"/>
  <c r="V47" i="4"/>
  <c r="T47" i="4"/>
  <c r="R47" i="4"/>
  <c r="P47" i="4"/>
  <c r="N47" i="4"/>
  <c r="L47" i="4"/>
  <c r="J47" i="4"/>
  <c r="H47" i="4"/>
  <c r="F47" i="4"/>
  <c r="D47" i="4"/>
  <c r="Z46" i="4"/>
  <c r="X46" i="4"/>
  <c r="V46" i="4"/>
  <c r="T46" i="4"/>
  <c r="R46" i="4"/>
  <c r="P46" i="4"/>
  <c r="N46" i="4"/>
  <c r="L46" i="4"/>
  <c r="J46" i="4"/>
  <c r="H46" i="4"/>
  <c r="F46" i="4"/>
  <c r="D46" i="4"/>
  <c r="Z45" i="4"/>
  <c r="X45" i="4"/>
  <c r="V45" i="4"/>
  <c r="T45" i="4"/>
  <c r="R45" i="4"/>
  <c r="P45" i="4"/>
  <c r="N45" i="4"/>
  <c r="L45" i="4"/>
  <c r="J45" i="4"/>
  <c r="H45" i="4"/>
  <c r="F45" i="4"/>
  <c r="D45" i="4"/>
  <c r="Z44" i="4"/>
  <c r="X44" i="4"/>
  <c r="V44" i="4"/>
  <c r="T44" i="4"/>
  <c r="R44" i="4"/>
  <c r="P44" i="4"/>
  <c r="N44" i="4"/>
  <c r="L44" i="4"/>
  <c r="J44" i="4"/>
  <c r="H44" i="4"/>
  <c r="F44" i="4"/>
  <c r="D44" i="4"/>
  <c r="Z43" i="4"/>
  <c r="X43" i="4"/>
  <c r="V43" i="4"/>
  <c r="T43" i="4"/>
  <c r="R43" i="4"/>
  <c r="P43" i="4"/>
  <c r="N43" i="4"/>
  <c r="L43" i="4"/>
  <c r="J43" i="4"/>
  <c r="H43" i="4"/>
  <c r="F43" i="4"/>
  <c r="D43" i="4"/>
  <c r="Z42" i="4"/>
  <c r="X42" i="4"/>
  <c r="V42" i="4"/>
  <c r="T42" i="4"/>
  <c r="R42" i="4"/>
  <c r="P42" i="4"/>
  <c r="N42" i="4"/>
  <c r="L42" i="4"/>
  <c r="J42" i="4"/>
  <c r="H42" i="4"/>
  <c r="F42" i="4"/>
  <c r="D42" i="4"/>
  <c r="Z41" i="4"/>
  <c r="X41" i="4"/>
  <c r="V41" i="4"/>
  <c r="T41" i="4"/>
  <c r="R41" i="4"/>
  <c r="P41" i="4"/>
  <c r="N41" i="4"/>
  <c r="L41" i="4"/>
  <c r="J41" i="4"/>
  <c r="H41" i="4"/>
  <c r="F41" i="4"/>
  <c r="D41" i="4"/>
  <c r="Z40" i="4"/>
  <c r="X40" i="4"/>
  <c r="V40" i="4"/>
  <c r="T40" i="4"/>
  <c r="R40" i="4"/>
  <c r="P40" i="4"/>
  <c r="N40" i="4"/>
  <c r="L40" i="4"/>
  <c r="J40" i="4"/>
  <c r="H40" i="4"/>
  <c r="F40" i="4"/>
  <c r="D40" i="4"/>
  <c r="Z39" i="4"/>
  <c r="X39" i="4"/>
  <c r="V39" i="4"/>
  <c r="T39" i="4"/>
  <c r="R39" i="4"/>
  <c r="P39" i="4"/>
  <c r="N39" i="4"/>
  <c r="L39" i="4"/>
  <c r="J39" i="4"/>
  <c r="H39" i="4"/>
  <c r="F39" i="4"/>
  <c r="D39" i="4"/>
  <c r="Z38" i="4"/>
  <c r="X38" i="4"/>
  <c r="V38" i="4"/>
  <c r="T38" i="4"/>
  <c r="R38" i="4"/>
  <c r="P38" i="4"/>
  <c r="N38" i="4"/>
  <c r="L38" i="4"/>
  <c r="J38" i="4"/>
  <c r="H38" i="4"/>
  <c r="F38" i="4"/>
  <c r="D38" i="4"/>
  <c r="Z37" i="4"/>
  <c r="X37" i="4"/>
  <c r="V37" i="4"/>
  <c r="T37" i="4"/>
  <c r="R37" i="4"/>
  <c r="P37" i="4"/>
  <c r="N37" i="4"/>
  <c r="L37" i="4"/>
  <c r="J37" i="4"/>
  <c r="H37" i="4"/>
  <c r="F37" i="4"/>
  <c r="D37" i="4"/>
  <c r="Z36" i="4"/>
  <c r="X36" i="4"/>
  <c r="V36" i="4"/>
  <c r="T36" i="4"/>
  <c r="R36" i="4"/>
  <c r="P36" i="4"/>
  <c r="N36" i="4"/>
  <c r="L36" i="4"/>
  <c r="J36" i="4"/>
  <c r="H36" i="4"/>
  <c r="F36" i="4"/>
  <c r="D36" i="4"/>
  <c r="Z35" i="4"/>
  <c r="X35" i="4"/>
  <c r="V35" i="4"/>
  <c r="T35" i="4"/>
  <c r="R35" i="4"/>
  <c r="P35" i="4"/>
  <c r="N35" i="4"/>
  <c r="L35" i="4"/>
  <c r="J35" i="4"/>
  <c r="H35" i="4"/>
  <c r="F35" i="4"/>
  <c r="D35" i="4"/>
  <c r="Z34" i="4"/>
  <c r="X34" i="4"/>
  <c r="V34" i="4"/>
  <c r="T34" i="4"/>
  <c r="R34" i="4"/>
  <c r="P34" i="4"/>
  <c r="N34" i="4"/>
  <c r="L34" i="4"/>
  <c r="J34" i="4"/>
  <c r="H34" i="4"/>
  <c r="F34" i="4"/>
  <c r="D34" i="4"/>
  <c r="Z33" i="4"/>
  <c r="X33" i="4"/>
  <c r="V33" i="4"/>
  <c r="T33" i="4"/>
  <c r="R33" i="4"/>
  <c r="P33" i="4"/>
  <c r="N33" i="4"/>
  <c r="L33" i="4"/>
  <c r="J33" i="4"/>
  <c r="H33" i="4"/>
  <c r="F33" i="4"/>
  <c r="D33" i="4"/>
  <c r="Z32" i="4"/>
  <c r="X32" i="4"/>
  <c r="V32" i="4"/>
  <c r="T32" i="4"/>
  <c r="R32" i="4"/>
  <c r="P32" i="4"/>
  <c r="N32" i="4"/>
  <c r="L32" i="4"/>
  <c r="J32" i="4"/>
  <c r="H32" i="4"/>
  <c r="F32" i="4"/>
  <c r="D32" i="4"/>
  <c r="Z31" i="4"/>
  <c r="X31" i="4"/>
  <c r="V31" i="4"/>
  <c r="T31" i="4"/>
  <c r="R31" i="4"/>
  <c r="P31" i="4"/>
  <c r="N31" i="4"/>
  <c r="L31" i="4"/>
  <c r="J31" i="4"/>
  <c r="H31" i="4"/>
  <c r="F31" i="4"/>
  <c r="D31" i="4"/>
  <c r="Z30" i="4"/>
  <c r="X30" i="4"/>
  <c r="V30" i="4"/>
  <c r="T30" i="4"/>
  <c r="R30" i="4"/>
  <c r="P30" i="4"/>
  <c r="N30" i="4"/>
  <c r="L30" i="4"/>
  <c r="J30" i="4"/>
  <c r="H30" i="4"/>
  <c r="F30" i="4"/>
  <c r="D30" i="4"/>
  <c r="Z29" i="4"/>
  <c r="X29" i="4"/>
  <c r="V29" i="4"/>
  <c r="T29" i="4"/>
  <c r="R29" i="4"/>
  <c r="P29" i="4"/>
  <c r="N29" i="4"/>
  <c r="L29" i="4"/>
  <c r="J29" i="4"/>
  <c r="H29" i="4"/>
  <c r="F29" i="4"/>
  <c r="D29" i="4"/>
  <c r="Z28" i="4"/>
  <c r="X28" i="4"/>
  <c r="V28" i="4"/>
  <c r="T28" i="4"/>
  <c r="R28" i="4"/>
  <c r="P28" i="4"/>
  <c r="N28" i="4"/>
  <c r="L28" i="4"/>
  <c r="J28" i="4"/>
  <c r="H28" i="4"/>
  <c r="F28" i="4"/>
  <c r="D28" i="4"/>
  <c r="Z27" i="4"/>
  <c r="X27" i="4"/>
  <c r="V27" i="4"/>
  <c r="T27" i="4"/>
  <c r="R27" i="4"/>
  <c r="P27" i="4"/>
  <c r="N27" i="4"/>
  <c r="L27" i="4"/>
  <c r="J27" i="4"/>
  <c r="H27" i="4"/>
  <c r="F27" i="4"/>
  <c r="D27" i="4"/>
  <c r="Z26" i="4"/>
  <c r="X26" i="4"/>
  <c r="V26" i="4"/>
  <c r="T26" i="4"/>
  <c r="R26" i="4"/>
  <c r="P26" i="4"/>
  <c r="N26" i="4"/>
  <c r="L26" i="4"/>
  <c r="J26" i="4"/>
  <c r="H26" i="4"/>
  <c r="F26" i="4"/>
  <c r="D26" i="4"/>
  <c r="Z25" i="4"/>
  <c r="X25" i="4"/>
  <c r="V25" i="4"/>
  <c r="T25" i="4"/>
  <c r="R25" i="4"/>
  <c r="P25" i="4"/>
  <c r="N25" i="4"/>
  <c r="L25" i="4"/>
  <c r="J25" i="4"/>
  <c r="H25" i="4"/>
  <c r="F25" i="4"/>
  <c r="D25" i="4"/>
  <c r="Z24" i="4"/>
  <c r="X24" i="4"/>
  <c r="V24" i="4"/>
  <c r="T24" i="4"/>
  <c r="R24" i="4"/>
  <c r="P24" i="4"/>
  <c r="N24" i="4"/>
  <c r="L24" i="4"/>
  <c r="J24" i="4"/>
  <c r="H24" i="4"/>
  <c r="F24" i="4"/>
  <c r="D24" i="4"/>
  <c r="Z23" i="4"/>
  <c r="X23" i="4"/>
  <c r="V23" i="4"/>
  <c r="T23" i="4"/>
  <c r="R23" i="4"/>
  <c r="P23" i="4"/>
  <c r="N23" i="4"/>
  <c r="L23" i="4"/>
  <c r="J23" i="4"/>
  <c r="H23" i="4"/>
  <c r="F23" i="4"/>
  <c r="D23" i="4"/>
  <c r="Z22" i="4"/>
  <c r="X22" i="4"/>
  <c r="V22" i="4"/>
  <c r="T22" i="4"/>
  <c r="R22" i="4"/>
  <c r="P22" i="4"/>
  <c r="N22" i="4"/>
  <c r="L22" i="4"/>
  <c r="J22" i="4"/>
  <c r="H22" i="4"/>
  <c r="F22" i="4"/>
  <c r="D22" i="4"/>
  <c r="Z21" i="4"/>
  <c r="X21" i="4"/>
  <c r="V21" i="4"/>
  <c r="T21" i="4"/>
  <c r="R21" i="4"/>
  <c r="P21" i="4"/>
  <c r="N21" i="4"/>
  <c r="L21" i="4"/>
  <c r="J21" i="4"/>
  <c r="H21" i="4"/>
  <c r="F21" i="4"/>
  <c r="D21" i="4"/>
  <c r="Z20" i="4"/>
  <c r="X20" i="4"/>
  <c r="V20" i="4"/>
  <c r="T20" i="4"/>
  <c r="R20" i="4"/>
  <c r="P20" i="4"/>
  <c r="N20" i="4"/>
  <c r="L20" i="4"/>
  <c r="J20" i="4"/>
  <c r="H20" i="4"/>
  <c r="F20" i="4"/>
  <c r="D20" i="4"/>
  <c r="Z19" i="4"/>
  <c r="X19" i="4"/>
  <c r="V19" i="4"/>
  <c r="T19" i="4"/>
  <c r="R19" i="4"/>
  <c r="P19" i="4"/>
  <c r="N19" i="4"/>
  <c r="L19" i="4"/>
  <c r="J19" i="4"/>
  <c r="H19" i="4"/>
  <c r="F19" i="4"/>
  <c r="D19" i="4"/>
  <c r="Z18" i="4"/>
  <c r="X18" i="4"/>
  <c r="V18" i="4"/>
  <c r="T18" i="4"/>
  <c r="R18" i="4"/>
  <c r="P18" i="4"/>
  <c r="N18" i="4"/>
  <c r="L18" i="4"/>
  <c r="J18" i="4"/>
  <c r="H18" i="4"/>
  <c r="F18" i="4"/>
  <c r="D18" i="4"/>
  <c r="Z17" i="4"/>
  <c r="X17" i="4"/>
  <c r="V17" i="4"/>
  <c r="T17" i="4"/>
  <c r="R17" i="4"/>
  <c r="P17" i="4"/>
  <c r="N17" i="4"/>
  <c r="L17" i="4"/>
  <c r="J17" i="4"/>
  <c r="H17" i="4"/>
  <c r="F17" i="4"/>
  <c r="D17" i="4"/>
  <c r="Z16" i="4"/>
  <c r="X16" i="4"/>
  <c r="V16" i="4"/>
  <c r="T16" i="4"/>
  <c r="R16" i="4"/>
  <c r="P16" i="4"/>
  <c r="N16" i="4"/>
  <c r="L16" i="4"/>
  <c r="J16" i="4"/>
  <c r="H16" i="4"/>
  <c r="F16" i="4"/>
  <c r="D16" i="4"/>
  <c r="Z15" i="4"/>
  <c r="X15" i="4"/>
  <c r="V15" i="4"/>
  <c r="T15" i="4"/>
  <c r="R15" i="4"/>
  <c r="P15" i="4"/>
  <c r="N15" i="4"/>
  <c r="L15" i="4"/>
  <c r="J15" i="4"/>
  <c r="H15" i="4"/>
  <c r="F15" i="4"/>
  <c r="D15" i="4"/>
  <c r="Z14" i="4"/>
  <c r="X14" i="4"/>
  <c r="V14" i="4"/>
  <c r="T14" i="4"/>
  <c r="R14" i="4"/>
  <c r="P14" i="4"/>
  <c r="N14" i="4"/>
  <c r="L14" i="4"/>
  <c r="J14" i="4"/>
  <c r="H14" i="4"/>
  <c r="F14" i="4"/>
  <c r="D14" i="4"/>
  <c r="Z13" i="4"/>
  <c r="X13" i="4"/>
  <c r="V13" i="4"/>
  <c r="T13" i="4"/>
  <c r="R13" i="4"/>
  <c r="P13" i="4"/>
  <c r="N13" i="4"/>
  <c r="L13" i="4"/>
  <c r="J13" i="4"/>
  <c r="H13" i="4"/>
  <c r="F13" i="4"/>
  <c r="D13" i="4"/>
  <c r="Z12" i="4"/>
  <c r="X12" i="4"/>
  <c r="V12" i="4"/>
  <c r="T12" i="4"/>
  <c r="R12" i="4"/>
  <c r="P12" i="4"/>
  <c r="N12" i="4"/>
  <c r="L12" i="4"/>
  <c r="J12" i="4"/>
  <c r="H12" i="4"/>
  <c r="F12" i="4"/>
  <c r="D12" i="4"/>
  <c r="Z11" i="4"/>
  <c r="X11" i="4"/>
  <c r="V11" i="4"/>
  <c r="T11" i="4"/>
  <c r="R11" i="4"/>
  <c r="P11" i="4"/>
  <c r="N11" i="4"/>
  <c r="L11" i="4"/>
  <c r="J11" i="4"/>
  <c r="H11" i="4"/>
  <c r="F11" i="4"/>
  <c r="D11" i="4"/>
  <c r="Z10" i="4"/>
  <c r="X10" i="4"/>
  <c r="V10" i="4"/>
  <c r="T10" i="4"/>
  <c r="R10" i="4"/>
  <c r="P10" i="4"/>
  <c r="N10" i="4"/>
  <c r="L10" i="4"/>
  <c r="J10" i="4"/>
  <c r="H10" i="4"/>
  <c r="F10" i="4"/>
  <c r="D10" i="4"/>
  <c r="Z9" i="4"/>
  <c r="X9" i="4"/>
  <c r="V9" i="4"/>
  <c r="T9" i="4"/>
  <c r="R9" i="4"/>
  <c r="P9" i="4"/>
  <c r="N9" i="4"/>
  <c r="L9" i="4"/>
  <c r="J9" i="4"/>
  <c r="H9" i="4"/>
  <c r="F9" i="4"/>
  <c r="D9" i="4"/>
  <c r="Z8" i="4"/>
  <c r="X8" i="4"/>
  <c r="V8" i="4"/>
  <c r="T8" i="4"/>
  <c r="R8" i="4"/>
  <c r="P8" i="4"/>
  <c r="N8" i="4"/>
  <c r="L8" i="4"/>
  <c r="J8" i="4"/>
  <c r="H8" i="4"/>
  <c r="F8" i="4"/>
  <c r="D8" i="4"/>
  <c r="Z7" i="4"/>
  <c r="X7" i="4"/>
  <c r="V7" i="4"/>
  <c r="T7" i="4"/>
  <c r="R7" i="4"/>
  <c r="P7" i="4"/>
  <c r="N7" i="4"/>
  <c r="L7" i="4"/>
  <c r="J7" i="4"/>
  <c r="H7" i="4"/>
  <c r="F7" i="4"/>
  <c r="D7" i="4"/>
  <c r="Z6" i="4"/>
  <c r="X6" i="4"/>
  <c r="V6" i="4"/>
  <c r="T6" i="4"/>
  <c r="R6" i="4"/>
  <c r="P6" i="4"/>
  <c r="N6" i="4"/>
  <c r="L6" i="4"/>
  <c r="J6" i="4"/>
  <c r="H6" i="4"/>
  <c r="F6" i="4"/>
  <c r="D6" i="4"/>
  <c r="Z5" i="4"/>
  <c r="X5" i="4"/>
  <c r="V5" i="4"/>
  <c r="T5" i="4"/>
  <c r="R5" i="4"/>
  <c r="P5" i="4"/>
  <c r="N5" i="4"/>
  <c r="L5" i="4"/>
  <c r="J5" i="4"/>
  <c r="H5" i="4"/>
  <c r="F5" i="4"/>
  <c r="D5" i="4"/>
  <c r="Z4" i="4"/>
  <c r="X4" i="4"/>
  <c r="V4" i="4"/>
  <c r="T4" i="4"/>
  <c r="R4" i="4"/>
  <c r="P4" i="4"/>
  <c r="N4" i="4"/>
  <c r="L4" i="4"/>
  <c r="J4" i="4"/>
  <c r="H4" i="4"/>
  <c r="F4" i="4"/>
  <c r="D4" i="4"/>
  <c r="D40" i="3"/>
  <c r="D39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2" i="2"/>
  <c r="G43" i="2"/>
  <c r="G44" i="2"/>
  <c r="G45" i="2"/>
  <c r="G46" i="2"/>
  <c r="G47" i="2"/>
  <c r="G48" i="2"/>
  <c r="G49" i="2"/>
  <c r="G3" i="2"/>
</calcChain>
</file>

<file path=xl/sharedStrings.xml><?xml version="1.0" encoding="utf-8"?>
<sst xmlns="http://schemas.openxmlformats.org/spreadsheetml/2006/main" count="298" uniqueCount="212">
  <si>
    <t>Sample ID</t>
  </si>
  <si>
    <t>Are I 1</t>
  </si>
  <si>
    <t>Are I 2</t>
  </si>
  <si>
    <t>Are I 3</t>
  </si>
  <si>
    <t>Are I 4</t>
  </si>
  <si>
    <t>Are I 5</t>
  </si>
  <si>
    <t>Are I 6</t>
  </si>
  <si>
    <t>Are I 7</t>
  </si>
  <si>
    <t>Are I 8</t>
  </si>
  <si>
    <t>Are I 9</t>
  </si>
  <si>
    <t>Are I 10</t>
  </si>
  <si>
    <t>Are I 11</t>
  </si>
  <si>
    <t>Are I 12</t>
  </si>
  <si>
    <t>Are I 13</t>
  </si>
  <si>
    <t>Are I 14</t>
  </si>
  <si>
    <t>Are I 15</t>
  </si>
  <si>
    <t>Are II 1</t>
  </si>
  <si>
    <t>Are II 2</t>
  </si>
  <si>
    <t>Are II 3</t>
  </si>
  <si>
    <t>Are II 4</t>
  </si>
  <si>
    <t>Are II 5</t>
  </si>
  <si>
    <t>Are II 6</t>
  </si>
  <si>
    <t>Are II 7</t>
  </si>
  <si>
    <t>Are II 8</t>
  </si>
  <si>
    <t>Are II 9</t>
  </si>
  <si>
    <t>Are II 10</t>
  </si>
  <si>
    <t>Are II 11</t>
  </si>
  <si>
    <t>Are II 12</t>
  </si>
  <si>
    <t>Are II 13</t>
  </si>
  <si>
    <t>Are II 14</t>
  </si>
  <si>
    <t>Are III 1</t>
  </si>
  <si>
    <t>Are III 2</t>
  </si>
  <si>
    <t>Are III 3</t>
  </si>
  <si>
    <t>Are III 4</t>
  </si>
  <si>
    <t>Are III 5</t>
  </si>
  <si>
    <t>Are III 6</t>
  </si>
  <si>
    <t>Are III 7</t>
  </si>
  <si>
    <t xml:space="preserve">Are I Ref Right </t>
  </si>
  <si>
    <t xml:space="preserve">Are II Ref Right </t>
  </si>
  <si>
    <t xml:space="preserve">Are III Ref Right </t>
  </si>
  <si>
    <t xml:space="preserve">Are Ref Left II </t>
  </si>
  <si>
    <t>Are Ref Left III</t>
  </si>
  <si>
    <t>Are II Blank 2-a</t>
  </si>
  <si>
    <t>Sample Name</t>
  </si>
  <si>
    <t>Fluoride</t>
  </si>
  <si>
    <t>MSA</t>
  </si>
  <si>
    <t>Pyruvate</t>
  </si>
  <si>
    <t>Chloride</t>
  </si>
  <si>
    <t>Nitrate</t>
  </si>
  <si>
    <t>Sulphate</t>
  </si>
  <si>
    <t>Oxalate</t>
  </si>
  <si>
    <t>Sodium</t>
  </si>
  <si>
    <t>Ammonium</t>
  </si>
  <si>
    <t>Potassium</t>
  </si>
  <si>
    <t>Magnesium</t>
  </si>
  <si>
    <t>Calcium</t>
  </si>
  <si>
    <t>Å I 1</t>
  </si>
  <si>
    <t>Å I 2</t>
  </si>
  <si>
    <t>Å I 3</t>
  </si>
  <si>
    <t>Å I 4</t>
  </si>
  <si>
    <t>Å I 5</t>
  </si>
  <si>
    <t>Å I 6</t>
  </si>
  <si>
    <t>Å I 7</t>
  </si>
  <si>
    <t>Å I 8</t>
  </si>
  <si>
    <t>Å I 9</t>
  </si>
  <si>
    <t>Å I 10</t>
  </si>
  <si>
    <t>Å I 11</t>
  </si>
  <si>
    <t>Å I 12</t>
  </si>
  <si>
    <t>Å I 13</t>
  </si>
  <si>
    <t>Å I 14</t>
  </si>
  <si>
    <t>Å I 15</t>
  </si>
  <si>
    <t>Å II 1</t>
  </si>
  <si>
    <t>Å II 2</t>
  </si>
  <si>
    <t>Å II 3</t>
  </si>
  <si>
    <t>Å II 4</t>
  </si>
  <si>
    <t>Å II 5</t>
  </si>
  <si>
    <t>Å II 6</t>
  </si>
  <si>
    <t>Å II 7</t>
  </si>
  <si>
    <t>Å II 8</t>
  </si>
  <si>
    <t>Å II 9</t>
  </si>
  <si>
    <t>Å II 10</t>
  </si>
  <si>
    <t>Å II 11</t>
  </si>
  <si>
    <t>Å II 12</t>
  </si>
  <si>
    <t>Å II 13</t>
  </si>
  <si>
    <t>Å II 14</t>
  </si>
  <si>
    <t>Å III 1</t>
  </si>
  <si>
    <t>Å III 2</t>
  </si>
  <si>
    <t>Å III 3</t>
  </si>
  <si>
    <t>Å III 4</t>
  </si>
  <si>
    <t>Å III 5</t>
  </si>
  <si>
    <t>Å III 6</t>
  </si>
  <si>
    <t>Å III 7</t>
  </si>
  <si>
    <t>RR I</t>
  </si>
  <si>
    <t>RR II</t>
  </si>
  <si>
    <t>RR III</t>
  </si>
  <si>
    <t>RL II</t>
  </si>
  <si>
    <t>RL III</t>
  </si>
  <si>
    <t>A Bl I 1</t>
  </si>
  <si>
    <t>A Bl I 2</t>
  </si>
  <si>
    <t>A Bl II 1</t>
  </si>
  <si>
    <t>A Bl II 2</t>
  </si>
  <si>
    <t>Start</t>
  </si>
  <si>
    <t>Sampling time</t>
  </si>
  <si>
    <t>Are Blank</t>
  </si>
  <si>
    <t>Are Blank  2-a</t>
  </si>
  <si>
    <t>OC</t>
  </si>
  <si>
    <t>EC</t>
  </si>
  <si>
    <t>TC</t>
  </si>
  <si>
    <t>µg m-3</t>
  </si>
  <si>
    <t>µg filter-1</t>
  </si>
  <si>
    <t>Flow</t>
  </si>
  <si>
    <t>m3 h-1</t>
  </si>
  <si>
    <t>Filter area</t>
  </si>
  <si>
    <t>cm2</t>
  </si>
  <si>
    <t>Are 1 14-06-27 b</t>
  </si>
  <si>
    <t>Are 1 14-06-27 c</t>
  </si>
  <si>
    <t>Are 2 14-06-30 a</t>
  </si>
  <si>
    <t>Are 2 14-06-30 b</t>
  </si>
  <si>
    <t>Are 3 14-07-03 a</t>
  </si>
  <si>
    <t>Are 3 14-07-03 b</t>
  </si>
  <si>
    <t>Are 4 14-07-06 a</t>
  </si>
  <si>
    <t>Are 4 14-07-06 b</t>
  </si>
  <si>
    <t>Are 5 14-07-09 a</t>
  </si>
  <si>
    <t>Are 5 14-07-09 b</t>
  </si>
  <si>
    <t>Are 6 14-07-12 a</t>
  </si>
  <si>
    <t>Are 6 14-07-12 b</t>
  </si>
  <si>
    <t>Are 7 14-07-15 a</t>
  </si>
  <si>
    <t>Are 7 14-07-15 b</t>
  </si>
  <si>
    <t>Are 8 14-07-18 a</t>
  </si>
  <si>
    <t>Are 8 14-07-18 b</t>
  </si>
  <si>
    <t>Are 9 14-07-21 a</t>
  </si>
  <si>
    <t>Are 9 14-07-21 b</t>
  </si>
  <si>
    <t>Are 10 14-07-24 a</t>
  </si>
  <si>
    <t>Are 10 14-07-24 b</t>
  </si>
  <si>
    <t>Are 11 14-07-27 a</t>
  </si>
  <si>
    <t>Are 11 14-07-27 b</t>
  </si>
  <si>
    <t>Are 12 14-07-30 a</t>
  </si>
  <si>
    <t>Are 12 14-07-30 b</t>
  </si>
  <si>
    <t>Are 13 14-08-02 a</t>
  </si>
  <si>
    <t>Are 13 14-08-02 b</t>
  </si>
  <si>
    <t>Are 14 14-08-05 a</t>
  </si>
  <si>
    <t>Are 14 14-08-05 b</t>
  </si>
  <si>
    <t>Are 15 14-08-08 a</t>
  </si>
  <si>
    <t>Are 15 14-08-08 b</t>
  </si>
  <si>
    <t>Are II 1 c</t>
  </si>
  <si>
    <t>Are II 1 d</t>
  </si>
  <si>
    <t>Are II 2 a</t>
  </si>
  <si>
    <t>Are II 2 b</t>
  </si>
  <si>
    <t>Are II 3 a</t>
  </si>
  <si>
    <t>Are II 3 b</t>
  </si>
  <si>
    <t>Are II 4 b</t>
  </si>
  <si>
    <t>Are II 5 a</t>
  </si>
  <si>
    <t>Are II 5 b</t>
  </si>
  <si>
    <t>Are II 6 a</t>
  </si>
  <si>
    <t>Are II 6 b</t>
  </si>
  <si>
    <t>Are II 7 a</t>
  </si>
  <si>
    <t>Are II 7 b</t>
  </si>
  <si>
    <t>Are II 8 a</t>
  </si>
  <si>
    <t>Are II 8 b</t>
  </si>
  <si>
    <t>Are II 9 a</t>
  </si>
  <si>
    <t>Are II 9 b</t>
  </si>
  <si>
    <t>Are II 10 a</t>
  </si>
  <si>
    <t>Are II 10 b</t>
  </si>
  <si>
    <t>Are II 11 a</t>
  </si>
  <si>
    <t>Are II 11 b</t>
  </si>
  <si>
    <t>Are II 12 a</t>
  </si>
  <si>
    <t>Are II 12 b</t>
  </si>
  <si>
    <t>Are II 13 a</t>
  </si>
  <si>
    <t>Are II 13 b</t>
  </si>
  <si>
    <t>Are II 14a</t>
  </si>
  <si>
    <t>Are II 14b</t>
  </si>
  <si>
    <t>Are III 1 a</t>
  </si>
  <si>
    <t>Are III 1 b</t>
  </si>
  <si>
    <t>Are III 2 a</t>
  </si>
  <si>
    <t>Are III 2 b</t>
  </si>
  <si>
    <t>Are III 3 a</t>
  </si>
  <si>
    <t>Are III 3 b</t>
  </si>
  <si>
    <t>Are III 4 a</t>
  </si>
  <si>
    <t>Are III 4 b</t>
  </si>
  <si>
    <t>Are III 5 a</t>
  </si>
  <si>
    <t>Are III 5 b</t>
  </si>
  <si>
    <t>Are III 6 a</t>
  </si>
  <si>
    <t>Are III 6 b</t>
  </si>
  <si>
    <t>Are III 7 a</t>
  </si>
  <si>
    <t>Are III 7 b</t>
  </si>
  <si>
    <t>Are II Ref Right a</t>
  </si>
  <si>
    <t>Are II Ref Right b</t>
  </si>
  <si>
    <t>Ref Right III a</t>
  </si>
  <si>
    <t>Ref Right III b</t>
  </si>
  <si>
    <t>Are Ref Left II a</t>
  </si>
  <si>
    <t>Are Ref Left II b</t>
  </si>
  <si>
    <t>Are Ref Left III a</t>
  </si>
  <si>
    <t>Are Ref Left III b</t>
  </si>
  <si>
    <t>Are II Blank 2-a a</t>
  </si>
  <si>
    <t>Are II Blank 2-a b</t>
  </si>
  <si>
    <t>µg cm-2</t>
  </si>
  <si>
    <t>Are Blank a</t>
  </si>
  <si>
    <t>Are Blank b</t>
  </si>
  <si>
    <t>Are Blank 2-a b</t>
  </si>
  <si>
    <t>Are Ref right  a</t>
  </si>
  <si>
    <t>Are Ref right  b</t>
  </si>
  <si>
    <t>Are Ref right c</t>
  </si>
  <si>
    <t xml:space="preserve">µmol dm-3 </t>
  </si>
  <si>
    <t xml:space="preserve">µE dm-3 </t>
  </si>
  <si>
    <t xml:space="preserve">Sum left </t>
  </si>
  <si>
    <t xml:space="preserve">Chemical composition and source analysis of carbonaceous aerosol particles at a mountaintop site in central Sweden
Vera Franke, Paul Zieger, Ulla Wideqvist, Juan Camilo Acosta Navarro, Caroline Leck, Peter Tunved, Bernadette Rosati, Martin Gysel, Matthew Edward Salter &amp; Johan Ström
Tellus B: Chemical and Physical Meteorology Vol. 69 , Iss. 1,2017
</t>
  </si>
  <si>
    <t>More information on measurement techniques, data analysis and results can be found in the corresponding publication:</t>
  </si>
  <si>
    <t>Lin to publication: http://www.tandfonline.com/doi/full/10.1080/16000889.2017.1353387</t>
  </si>
  <si>
    <t>Link to campaign project webpage: http://www.aces.su.se/research/projects/cloud-and-aerosol-experiment-are-2014-caesar-2014</t>
  </si>
  <si>
    <t>Contact:</t>
  </si>
  <si>
    <t>Paul Zieger 
Assistant Professor
Stockholm University &amp; Bolin Centre for Climate Research
Department of Environmental Science and Analytical Chemistry (ACES)
Atmospheric Science Unit
Svante Arrhenius väg 8
SE-11418 Stockholm
Sweden
Tel: +46 8 674 7634
Email: paul.zieger@aces.su.se 
Web: http://www.aces.su.se/staff/paul-zieger
and https://www.researchgate.net/profile/Paul_Zieger</t>
  </si>
  <si>
    <t>Please check out the project website for updates and further results achieved during this campaign. Please inform us if this data will be used in upcoming publications.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</si>
</sst>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/m/yy\ 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0" borderId="0" xfId="0" applyFill="1"/>
    <xf numFmtId="165" fontId="0" fillId="0" borderId="0" xfId="0" applyNumberFormat="1"/>
    <xf numFmtId="2" fontId="0" fillId="0" borderId="0" xfId="0" applyNumberForma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11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workbookViewId="0">
      <selection activeCell="A39" sqref="A39"/>
    </sheetView>
  </sheetViews>
  <sheetFormatPr defaultColWidth="11.42578125" defaultRowHeight="15" x14ac:dyDescent="0.25"/>
  <cols>
    <col min="1" max="1" width="19.85546875" bestFit="1" customWidth="1"/>
    <col min="2" max="2" width="19.140625" style="6" bestFit="1" customWidth="1"/>
    <col min="3" max="3" width="7" style="7" bestFit="1" customWidth="1"/>
  </cols>
  <sheetData>
    <row r="1" spans="1:19" s="27" customFormat="1" x14ac:dyDescent="0.25">
      <c r="A1" s="1" t="s">
        <v>0</v>
      </c>
      <c r="B1" s="25" t="s">
        <v>102</v>
      </c>
      <c r="C1" s="26" t="s">
        <v>110</v>
      </c>
      <c r="D1" s="27" t="s">
        <v>112</v>
      </c>
      <c r="E1" s="27" t="s">
        <v>105</v>
      </c>
      <c r="F1" s="27" t="s">
        <v>106</v>
      </c>
      <c r="G1" s="27" t="s">
        <v>107</v>
      </c>
      <c r="H1" s="28" t="s">
        <v>44</v>
      </c>
      <c r="I1" s="27" t="s">
        <v>45</v>
      </c>
      <c r="J1" s="27" t="s">
        <v>46</v>
      </c>
      <c r="K1" s="27" t="s">
        <v>47</v>
      </c>
      <c r="L1" s="27" t="s">
        <v>48</v>
      </c>
      <c r="M1" s="27" t="s">
        <v>49</v>
      </c>
      <c r="N1" s="27" t="s">
        <v>50</v>
      </c>
      <c r="O1" s="27" t="s">
        <v>51</v>
      </c>
      <c r="P1" s="27" t="s">
        <v>52</v>
      </c>
      <c r="Q1" s="27" t="s">
        <v>53</v>
      </c>
      <c r="R1" s="27" t="s">
        <v>54</v>
      </c>
      <c r="S1" s="27" t="s">
        <v>55</v>
      </c>
    </row>
    <row r="2" spans="1:19" x14ac:dyDescent="0.25">
      <c r="A2" s="1"/>
      <c r="B2" s="6" t="s">
        <v>101</v>
      </c>
      <c r="C2" s="7" t="s">
        <v>111</v>
      </c>
      <c r="D2" t="s">
        <v>113</v>
      </c>
      <c r="E2" t="s">
        <v>108</v>
      </c>
      <c r="F2" t="s">
        <v>108</v>
      </c>
      <c r="G2" t="s">
        <v>108</v>
      </c>
      <c r="H2" t="s">
        <v>108</v>
      </c>
      <c r="I2" t="s">
        <v>108</v>
      </c>
      <c r="J2" t="s">
        <v>108</v>
      </c>
      <c r="K2" t="s">
        <v>108</v>
      </c>
      <c r="L2" t="s">
        <v>108</v>
      </c>
      <c r="M2" t="s">
        <v>108</v>
      </c>
      <c r="N2" t="s">
        <v>108</v>
      </c>
      <c r="O2" t="s">
        <v>108</v>
      </c>
      <c r="P2" t="s">
        <v>108</v>
      </c>
      <c r="Q2" t="s">
        <v>108</v>
      </c>
      <c r="R2" t="s">
        <v>108</v>
      </c>
      <c r="S2" t="s">
        <v>108</v>
      </c>
    </row>
    <row r="3" spans="1:19" x14ac:dyDescent="0.25">
      <c r="A3" s="2" t="s">
        <v>1</v>
      </c>
      <c r="B3" s="6">
        <v>41817.5625</v>
      </c>
      <c r="C3" s="7">
        <v>2.2999999999999998</v>
      </c>
      <c r="D3">
        <v>12.07</v>
      </c>
      <c r="E3">
        <v>0.89337715791062799</v>
      </c>
      <c r="F3">
        <v>5.15692207729469E-2</v>
      </c>
      <c r="G3">
        <f>E3+F3</f>
        <v>0.94494637868357489</v>
      </c>
      <c r="H3">
        <v>5.1140690216643003E-3</v>
      </c>
      <c r="I3">
        <v>1.9146150090183101E-2</v>
      </c>
      <c r="J3">
        <v>3.2015207334374898E-3</v>
      </c>
      <c r="K3">
        <v>4.3970289724227602E-3</v>
      </c>
      <c r="L3">
        <v>2.4234466657598E-2</v>
      </c>
      <c r="M3">
        <v>0.46533577583035801</v>
      </c>
      <c r="N3">
        <v>2.9184300343386298E-2</v>
      </c>
      <c r="O3">
        <v>1.8990442401609301E-2</v>
      </c>
      <c r="P3">
        <v>0.16372331438607801</v>
      </c>
      <c r="Q3">
        <v>8.0097042468567897E-3</v>
      </c>
      <c r="R3">
        <v>3.5927741485404698E-3</v>
      </c>
      <c r="S3">
        <v>1.8532678829877799E-2</v>
      </c>
    </row>
    <row r="4" spans="1:19" x14ac:dyDescent="0.25">
      <c r="A4" s="2" t="s">
        <v>2</v>
      </c>
      <c r="B4" s="6">
        <v>41820.5625</v>
      </c>
      <c r="C4" s="7">
        <v>2.2999999999999998</v>
      </c>
      <c r="D4">
        <v>12.07</v>
      </c>
      <c r="E4">
        <v>0.974684570048309</v>
      </c>
      <c r="F4">
        <v>5.50186496588164E-2</v>
      </c>
      <c r="G4">
        <f t="shared" ref="G4:G49" si="0">E4+F4</f>
        <v>1.0297032197071254</v>
      </c>
      <c r="H4">
        <v>5.1492427523611899E-3</v>
      </c>
      <c r="I4">
        <v>1.5737101692159E-2</v>
      </c>
      <c r="J4">
        <v>4.7442468159859498E-4</v>
      </c>
      <c r="K4">
        <v>6.0860650048040104E-3</v>
      </c>
      <c r="L4">
        <v>2.35882074021289E-2</v>
      </c>
      <c r="M4">
        <v>0.41445941365240901</v>
      </c>
      <c r="N4">
        <v>2.28993663597549E-2</v>
      </c>
      <c r="O4">
        <v>2.05810544227461E-2</v>
      </c>
      <c r="P4">
        <v>0.142997871566035</v>
      </c>
      <c r="Q4">
        <v>6.7542647097319003E-3</v>
      </c>
      <c r="R4">
        <v>3.0734488089904899E-3</v>
      </c>
      <c r="S4">
        <v>1.6271185834381599E-2</v>
      </c>
    </row>
    <row r="5" spans="1:19" x14ac:dyDescent="0.25">
      <c r="A5" s="2" t="s">
        <v>3</v>
      </c>
      <c r="B5" s="6">
        <v>41823.5625</v>
      </c>
      <c r="C5" s="7">
        <v>2.2999999999999998</v>
      </c>
      <c r="D5">
        <v>12.07</v>
      </c>
      <c r="E5">
        <v>1.21444316666667</v>
      </c>
      <c r="F5">
        <v>0.122058968297101</v>
      </c>
      <c r="G5">
        <f t="shared" si="0"/>
        <v>1.3365021349637709</v>
      </c>
      <c r="H5">
        <v>8.2334760732841097E-3</v>
      </c>
      <c r="I5">
        <v>0.118193945759274</v>
      </c>
      <c r="J5">
        <v>0</v>
      </c>
      <c r="K5">
        <v>6.1496182158881597E-3</v>
      </c>
      <c r="L5">
        <v>0.14145937625990099</v>
      </c>
      <c r="M5">
        <v>1.1081686672158699</v>
      </c>
      <c r="N5">
        <v>6.08988982566517E-2</v>
      </c>
      <c r="O5">
        <v>0.20204484806355499</v>
      </c>
      <c r="P5">
        <v>0.27340448076680601</v>
      </c>
      <c r="Q5">
        <v>2.0528528362145498E-2</v>
      </c>
      <c r="R5">
        <v>2.4837187691359799E-2</v>
      </c>
      <c r="S5">
        <v>2.9726735873423799E-2</v>
      </c>
    </row>
    <row r="6" spans="1:19" x14ac:dyDescent="0.25">
      <c r="A6" s="2" t="s">
        <v>4</v>
      </c>
      <c r="B6" s="6">
        <v>41826.5625</v>
      </c>
      <c r="C6" s="7">
        <v>2.2999999999999998</v>
      </c>
      <c r="D6">
        <v>12.07</v>
      </c>
      <c r="E6">
        <v>2.4885847282608702</v>
      </c>
      <c r="F6">
        <v>0.22148799855072501</v>
      </c>
      <c r="G6">
        <f t="shared" si="0"/>
        <v>2.7100727268115952</v>
      </c>
      <c r="H6">
        <v>9.0447437790538692E-3</v>
      </c>
      <c r="I6">
        <v>6.4965369528757602E-2</v>
      </c>
      <c r="J6">
        <v>0</v>
      </c>
      <c r="K6">
        <v>3.7604849439222599E-3</v>
      </c>
      <c r="L6">
        <v>2.5469707485032699E-2</v>
      </c>
      <c r="M6">
        <v>2.1330100887088901</v>
      </c>
      <c r="N6">
        <v>9.0288933533052201E-2</v>
      </c>
      <c r="O6">
        <v>6.2020595608518199E-2</v>
      </c>
      <c r="P6">
        <v>0.49818765793359499</v>
      </c>
      <c r="Q6">
        <v>3.91950828180994E-2</v>
      </c>
      <c r="R6">
        <v>1.3945837922507099E-2</v>
      </c>
      <c r="S6">
        <v>5.9740449594019501E-2</v>
      </c>
    </row>
    <row r="7" spans="1:19" x14ac:dyDescent="0.25">
      <c r="A7" s="2" t="s">
        <v>5</v>
      </c>
      <c r="B7" s="6">
        <v>41829.5625</v>
      </c>
      <c r="C7" s="7">
        <v>2.2999999999999998</v>
      </c>
      <c r="D7">
        <v>12.07</v>
      </c>
      <c r="E7">
        <v>3.4434281425120798</v>
      </c>
      <c r="F7">
        <v>0.16274015256642499</v>
      </c>
      <c r="G7">
        <f t="shared" si="0"/>
        <v>3.606168295078505</v>
      </c>
      <c r="H7">
        <v>4.1377513444535597E-3</v>
      </c>
      <c r="I7">
        <v>2.2809112798286402E-2</v>
      </c>
      <c r="J7">
        <v>0</v>
      </c>
      <c r="K7">
        <v>2.1518808437555499E-3</v>
      </c>
      <c r="L7">
        <v>2.1163850969321701E-2</v>
      </c>
      <c r="M7">
        <v>1.1593163698355</v>
      </c>
      <c r="N7">
        <v>9.24154417219272E-2</v>
      </c>
      <c r="O7">
        <v>3.29856884949805E-2</v>
      </c>
      <c r="P7">
        <v>0.30406040885108598</v>
      </c>
      <c r="Q7">
        <v>2.18074988328994E-2</v>
      </c>
      <c r="R7">
        <v>1.04262644239829E-2</v>
      </c>
      <c r="S7">
        <v>5.1067085062388898E-2</v>
      </c>
    </row>
    <row r="8" spans="1:19" x14ac:dyDescent="0.25">
      <c r="A8" s="2" t="s">
        <v>6</v>
      </c>
      <c r="B8" s="6">
        <v>41832.5625</v>
      </c>
      <c r="C8" s="7">
        <v>2.2999999999999998</v>
      </c>
      <c r="D8">
        <v>12.07</v>
      </c>
      <c r="E8">
        <v>1.2596160163043499</v>
      </c>
      <c r="F8">
        <v>6.6199584100241501E-2</v>
      </c>
      <c r="G8">
        <f t="shared" si="0"/>
        <v>1.3258156004045913</v>
      </c>
      <c r="H8">
        <v>2.6854127244553801E-3</v>
      </c>
      <c r="I8">
        <v>1.5362929456749601E-2</v>
      </c>
      <c r="J8">
        <v>0</v>
      </c>
      <c r="K8">
        <v>1.2873184328061099E-3</v>
      </c>
      <c r="L8">
        <v>1.19954859228277E-2</v>
      </c>
      <c r="M8">
        <v>0.56564441931868203</v>
      </c>
      <c r="N8">
        <v>5.9074551879970599E-2</v>
      </c>
      <c r="O8">
        <v>1.9843519074596899E-2</v>
      </c>
      <c r="P8">
        <v>0.18685608221752101</v>
      </c>
      <c r="Q8">
        <v>1.14125582650987E-2</v>
      </c>
      <c r="R8">
        <v>4.9039286334020002E-3</v>
      </c>
      <c r="S8">
        <v>2.71750263808966E-2</v>
      </c>
    </row>
    <row r="9" spans="1:19" x14ac:dyDescent="0.25">
      <c r="A9" s="2" t="s">
        <v>7</v>
      </c>
      <c r="B9" s="6">
        <v>41835.5625</v>
      </c>
      <c r="C9" s="7">
        <v>2.2999999999999998</v>
      </c>
      <c r="D9">
        <v>12.07</v>
      </c>
      <c r="E9">
        <v>0.49863506011473402</v>
      </c>
      <c r="F9">
        <v>1.8095914701086999E-2</v>
      </c>
      <c r="G9">
        <f t="shared" si="0"/>
        <v>0.51673097481582098</v>
      </c>
      <c r="H9">
        <v>1.7233737436684101E-3</v>
      </c>
      <c r="I9">
        <v>2.7519861394841E-2</v>
      </c>
      <c r="J9">
        <v>3.4033724014508699E-3</v>
      </c>
      <c r="K9">
        <v>1.7080346366691701E-3</v>
      </c>
      <c r="L9">
        <v>6.1002037647589899E-3</v>
      </c>
      <c r="M9">
        <v>0.26007050374179502</v>
      </c>
      <c r="N9">
        <v>7.4459965801947801E-3</v>
      </c>
      <c r="O9">
        <v>5.5493961823654299E-3</v>
      </c>
      <c r="P9">
        <v>0.104541833545851</v>
      </c>
      <c r="Q9">
        <v>2.16127450509827E-3</v>
      </c>
      <c r="R9">
        <v>1.0245512139052601E-3</v>
      </c>
      <c r="S9">
        <v>9.3355872442928804E-3</v>
      </c>
    </row>
    <row r="10" spans="1:19" x14ac:dyDescent="0.25">
      <c r="A10" s="2" t="s">
        <v>8</v>
      </c>
      <c r="B10" s="6">
        <v>41838.5625</v>
      </c>
      <c r="C10" s="7">
        <v>2.2999999999999998</v>
      </c>
      <c r="D10">
        <v>12.07</v>
      </c>
      <c r="E10">
        <v>1.09964150452899</v>
      </c>
      <c r="F10">
        <v>4.0944610561594201E-2</v>
      </c>
      <c r="G10">
        <f t="shared" si="0"/>
        <v>1.1405861150905843</v>
      </c>
      <c r="H10">
        <v>0</v>
      </c>
      <c r="I10">
        <v>2.5087079764073299E-2</v>
      </c>
      <c r="J10">
        <v>0</v>
      </c>
      <c r="K10">
        <v>1.2667942305951E-3</v>
      </c>
      <c r="L10">
        <v>7.8980260801385493E-3</v>
      </c>
      <c r="M10">
        <v>0.37483450376757899</v>
      </c>
      <c r="N10">
        <v>1.8086413958731801E-2</v>
      </c>
      <c r="O10">
        <v>1.9820744511095199E-2</v>
      </c>
      <c r="P10">
        <v>0.121335249637122</v>
      </c>
      <c r="Q10">
        <v>4.6715418309871302E-3</v>
      </c>
      <c r="R10">
        <v>2.7272803190930301E-3</v>
      </c>
      <c r="S10">
        <v>1.05891551655536E-2</v>
      </c>
    </row>
    <row r="11" spans="1:19" x14ac:dyDescent="0.25">
      <c r="A11" s="2" t="s">
        <v>9</v>
      </c>
      <c r="B11" s="6">
        <v>41841.5625</v>
      </c>
      <c r="C11" s="7">
        <v>2.2999999999999998</v>
      </c>
      <c r="D11">
        <v>12.07</v>
      </c>
      <c r="E11">
        <v>1.9748549888285001</v>
      </c>
      <c r="F11">
        <v>5.8453060286835799E-2</v>
      </c>
      <c r="G11">
        <f t="shared" si="0"/>
        <v>2.0333080491153357</v>
      </c>
      <c r="H11">
        <v>4.6695623252320899E-3</v>
      </c>
      <c r="I11">
        <v>2.1900781698997101E-2</v>
      </c>
      <c r="J11">
        <v>0</v>
      </c>
      <c r="K11">
        <v>8.3905429589505097E-4</v>
      </c>
      <c r="L11">
        <v>9.9538700228372998E-3</v>
      </c>
      <c r="M11">
        <v>0.55811224260580306</v>
      </c>
      <c r="N11">
        <v>3.73728918255243E-2</v>
      </c>
      <c r="O11">
        <v>1.2299708517852099E-2</v>
      </c>
      <c r="P11">
        <v>0.154293451270792</v>
      </c>
      <c r="Q11">
        <v>5.7564332198632197E-3</v>
      </c>
      <c r="R11">
        <v>2.5353541965169499E-3</v>
      </c>
      <c r="S11">
        <v>1.34477239997922E-2</v>
      </c>
    </row>
    <row r="12" spans="1:19" x14ac:dyDescent="0.25">
      <c r="A12" s="2" t="s">
        <v>10</v>
      </c>
      <c r="B12" s="6">
        <v>41844.5625</v>
      </c>
      <c r="C12" s="7">
        <v>2.2999999999999998</v>
      </c>
      <c r="D12">
        <v>12.07</v>
      </c>
      <c r="E12">
        <v>1.6261952545289899</v>
      </c>
      <c r="F12">
        <v>6.9723535760869607E-2</v>
      </c>
      <c r="G12">
        <f t="shared" si="0"/>
        <v>1.6959187902898596</v>
      </c>
      <c r="H12">
        <v>3.9448200546191598E-3</v>
      </c>
      <c r="I12">
        <v>2.3082621504979799E-2</v>
      </c>
      <c r="J12">
        <v>0</v>
      </c>
      <c r="K12">
        <v>7.2718918318618502E-4</v>
      </c>
      <c r="L12">
        <v>8.0929837829298804E-3</v>
      </c>
      <c r="M12">
        <v>0.488351817608771</v>
      </c>
      <c r="N12">
        <v>4.2848556889507103E-2</v>
      </c>
      <c r="O12">
        <v>1.2485196254809899E-2</v>
      </c>
      <c r="P12">
        <v>0.16240349673163401</v>
      </c>
      <c r="Q12">
        <v>7.6032346672059202E-3</v>
      </c>
      <c r="R12">
        <v>3.1607272922855802E-3</v>
      </c>
      <c r="S12">
        <v>1.36143525808249E-2</v>
      </c>
    </row>
    <row r="13" spans="1:19" x14ac:dyDescent="0.25">
      <c r="A13" s="2" t="s">
        <v>11</v>
      </c>
      <c r="B13" s="6">
        <v>41847.5625</v>
      </c>
      <c r="C13" s="7">
        <v>2.2999999999999998</v>
      </c>
      <c r="D13">
        <v>12.07</v>
      </c>
      <c r="E13">
        <v>1.1707983819444401</v>
      </c>
      <c r="F13">
        <v>5.0298044233091803E-2</v>
      </c>
      <c r="G13">
        <f t="shared" si="0"/>
        <v>1.2210964261775319</v>
      </c>
      <c r="H13">
        <v>3.8291901261790998E-3</v>
      </c>
      <c r="I13">
        <v>2.06520973221429E-2</v>
      </c>
      <c r="J13">
        <v>0</v>
      </c>
      <c r="K13">
        <v>6.9167415006205098E-4</v>
      </c>
      <c r="L13">
        <v>7.9743474028292696E-3</v>
      </c>
      <c r="M13">
        <v>0.55938248384896905</v>
      </c>
      <c r="N13">
        <v>4.2924080413973602E-2</v>
      </c>
      <c r="O13">
        <v>1.07872373427053E-2</v>
      </c>
      <c r="P13">
        <v>0.19434619767029401</v>
      </c>
      <c r="Q13">
        <v>9.1931563846860496E-3</v>
      </c>
      <c r="R13">
        <v>2.4869445071639099E-3</v>
      </c>
      <c r="S13">
        <v>1.4669645927727499E-2</v>
      </c>
    </row>
    <row r="14" spans="1:19" x14ac:dyDescent="0.25">
      <c r="A14" s="2" t="s">
        <v>12</v>
      </c>
      <c r="B14" s="6">
        <v>41850.5625</v>
      </c>
      <c r="C14" s="7">
        <v>2.2999999999999998</v>
      </c>
      <c r="D14">
        <v>12.07</v>
      </c>
      <c r="E14">
        <v>0.66941218544685999</v>
      </c>
      <c r="F14">
        <v>3.2380519175724598E-2</v>
      </c>
      <c r="G14">
        <f t="shared" si="0"/>
        <v>0.70179270462258458</v>
      </c>
      <c r="H14">
        <v>2.5503097593063098E-3</v>
      </c>
      <c r="I14">
        <v>8.1966806033880305E-2</v>
      </c>
      <c r="J14">
        <v>3.1628711471166299E-3</v>
      </c>
      <c r="K14">
        <v>1.3644476402004801E-3</v>
      </c>
      <c r="L14">
        <v>1.13593904023225E-2</v>
      </c>
      <c r="M14">
        <v>0.43570818823345903</v>
      </c>
      <c r="N14">
        <v>1.5789325352948701E-2</v>
      </c>
      <c r="O14">
        <v>1.4759478750474999E-2</v>
      </c>
      <c r="P14">
        <v>0.152946385808926</v>
      </c>
      <c r="Q14">
        <v>4.8274006132774001E-3</v>
      </c>
      <c r="R14">
        <v>2.14263914471568E-3</v>
      </c>
      <c r="S14">
        <v>1.0900730088893799E-2</v>
      </c>
    </row>
    <row r="15" spans="1:19" x14ac:dyDescent="0.25">
      <c r="A15" s="2" t="s">
        <v>13</v>
      </c>
      <c r="B15" s="6">
        <v>41853.5625</v>
      </c>
      <c r="C15" s="7">
        <v>2.2999999999999998</v>
      </c>
      <c r="D15">
        <v>12.07</v>
      </c>
      <c r="E15">
        <v>3.0407544293478299</v>
      </c>
      <c r="F15">
        <v>0.241780686050725</v>
      </c>
      <c r="G15">
        <f t="shared" si="0"/>
        <v>3.2825351153985549</v>
      </c>
      <c r="H15">
        <v>7.59218512441892E-3</v>
      </c>
      <c r="I15">
        <v>4.0377451619724697E-2</v>
      </c>
      <c r="J15">
        <v>0</v>
      </c>
      <c r="K15">
        <v>4.8568493494350303E-3</v>
      </c>
      <c r="L15">
        <v>4.1491774903952498E-2</v>
      </c>
      <c r="M15">
        <v>1.4693167445688899</v>
      </c>
      <c r="N15">
        <v>7.8796831104106999E-2</v>
      </c>
      <c r="O15">
        <v>2.9505400379013801E-2</v>
      </c>
      <c r="P15">
        <v>0.39077058010794002</v>
      </c>
      <c r="Q15">
        <v>9.8166408030741295E-2</v>
      </c>
      <c r="R15">
        <v>5.2846363457057796E-3</v>
      </c>
      <c r="S15">
        <v>1.95684512633373E-2</v>
      </c>
    </row>
    <row r="16" spans="1:19" x14ac:dyDescent="0.25">
      <c r="A16" s="2" t="s">
        <v>14</v>
      </c>
      <c r="B16" s="6">
        <v>41856.5625</v>
      </c>
      <c r="C16" s="7">
        <v>2.2999999999999998</v>
      </c>
      <c r="D16">
        <v>12.07</v>
      </c>
      <c r="E16">
        <v>0.78672383907004795</v>
      </c>
      <c r="F16">
        <v>3.8813945794082101E-2</v>
      </c>
      <c r="G16">
        <f t="shared" si="0"/>
        <v>0.8255377848641301</v>
      </c>
      <c r="H16">
        <v>0</v>
      </c>
      <c r="I16">
        <v>1.68845151506E-2</v>
      </c>
      <c r="J16">
        <v>0</v>
      </c>
      <c r="K16">
        <v>1.5903555278589999E-3</v>
      </c>
      <c r="L16">
        <v>1.5658837318809599E-2</v>
      </c>
      <c r="M16">
        <v>0.13801557112148</v>
      </c>
      <c r="N16">
        <v>1.8521121877407998E-2</v>
      </c>
      <c r="O16">
        <v>5.3852219889000304E-3</v>
      </c>
      <c r="P16">
        <v>7.4277762835913905E-2</v>
      </c>
      <c r="Q16">
        <v>5.91014044099106E-3</v>
      </c>
      <c r="R16">
        <v>9.0723804923087804E-4</v>
      </c>
      <c r="S16">
        <v>9.4929595348154806E-3</v>
      </c>
    </row>
    <row r="17" spans="1:19" x14ac:dyDescent="0.25">
      <c r="A17" s="2" t="s">
        <v>15</v>
      </c>
      <c r="B17" s="6">
        <v>41859.5625</v>
      </c>
      <c r="C17" s="7">
        <v>2.2999999999999998</v>
      </c>
      <c r="D17">
        <v>12.07</v>
      </c>
      <c r="E17">
        <v>0.802605655857488</v>
      </c>
      <c r="F17">
        <v>3.8197315295893701E-2</v>
      </c>
      <c r="G17">
        <f t="shared" si="0"/>
        <v>0.84080297115338165</v>
      </c>
      <c r="H17">
        <v>3.1361273562042899E-3</v>
      </c>
      <c r="I17">
        <v>4.5496610613345499E-2</v>
      </c>
      <c r="J17">
        <v>0</v>
      </c>
      <c r="K17">
        <v>2.7954976058460999E-3</v>
      </c>
      <c r="L17">
        <v>2.33890635409395E-2</v>
      </c>
      <c r="M17">
        <v>0.39125091081464503</v>
      </c>
      <c r="N17">
        <v>3.5462834876863997E-2</v>
      </c>
      <c r="O17">
        <v>5.7523793107637798E-2</v>
      </c>
      <c r="P17">
        <v>0.12591527220746801</v>
      </c>
      <c r="Q17">
        <v>7.7254342610111604E-3</v>
      </c>
      <c r="R17">
        <v>6.9492513265514604E-3</v>
      </c>
      <c r="S17">
        <v>1.2833801986231101E-2</v>
      </c>
    </row>
    <row r="18" spans="1:19" x14ac:dyDescent="0.25">
      <c r="A18" s="3" t="s">
        <v>16</v>
      </c>
      <c r="B18" s="6">
        <v>41862.5625</v>
      </c>
      <c r="C18" s="7">
        <v>2.2999999999999998</v>
      </c>
      <c r="D18">
        <v>12.07</v>
      </c>
      <c r="E18">
        <v>0.50578168816425095</v>
      </c>
      <c r="F18">
        <v>6.5837655383454097E-2</v>
      </c>
      <c r="G18">
        <f t="shared" si="0"/>
        <v>0.57161934354770505</v>
      </c>
      <c r="H18">
        <v>1.4653620247207699E-3</v>
      </c>
      <c r="I18">
        <v>3.5316740745667201E-2</v>
      </c>
      <c r="J18">
        <v>2.5657902411047101E-3</v>
      </c>
      <c r="K18">
        <v>4.5050844241491797E-3</v>
      </c>
      <c r="L18">
        <v>4.1949715810650802E-2</v>
      </c>
      <c r="M18">
        <v>0.25401517380489702</v>
      </c>
      <c r="N18">
        <v>1.1687415993147701E-2</v>
      </c>
      <c r="O18">
        <v>6.3731953637818306E-2</v>
      </c>
      <c r="P18">
        <v>8.1589723814439796E-2</v>
      </c>
      <c r="Q18">
        <v>3.6321744147234198E-3</v>
      </c>
      <c r="R18">
        <v>7.5163715887911903E-3</v>
      </c>
      <c r="S18">
        <v>1.50486486919737E-2</v>
      </c>
    </row>
    <row r="19" spans="1:19" x14ac:dyDescent="0.25">
      <c r="A19" s="3" t="s">
        <v>17</v>
      </c>
      <c r="B19" s="6">
        <v>41865.5625</v>
      </c>
      <c r="C19" s="7">
        <v>2.2999999999999998</v>
      </c>
      <c r="D19">
        <v>12.07</v>
      </c>
      <c r="E19">
        <v>0.40458876881038602</v>
      </c>
      <c r="F19">
        <v>4.05654624154589E-2</v>
      </c>
      <c r="G19">
        <f t="shared" si="0"/>
        <v>0.44515423122584491</v>
      </c>
      <c r="H19">
        <v>9.8707089252139798E-4</v>
      </c>
      <c r="I19">
        <v>1.94680000682294E-2</v>
      </c>
      <c r="J19">
        <v>3.3558314558266601E-4</v>
      </c>
      <c r="K19">
        <v>1.8047880148496099E-3</v>
      </c>
      <c r="L19">
        <v>7.8179426440562298E-3</v>
      </c>
      <c r="M19">
        <v>0.130819290637781</v>
      </c>
      <c r="N19">
        <v>9.3999552373785905E-3</v>
      </c>
      <c r="O19">
        <v>1.6738486871641998E-2</v>
      </c>
      <c r="P19">
        <v>5.34431503590432E-2</v>
      </c>
      <c r="Q19">
        <v>2.3175303866230699E-3</v>
      </c>
      <c r="R19">
        <v>2.0925943907748098E-3</v>
      </c>
      <c r="S19">
        <v>1.0355017813950601E-2</v>
      </c>
    </row>
    <row r="20" spans="1:19" x14ac:dyDescent="0.25">
      <c r="A20" s="3" t="s">
        <v>18</v>
      </c>
      <c r="B20" s="6">
        <v>41868.5625</v>
      </c>
      <c r="C20" s="7">
        <v>2.2999999999999998</v>
      </c>
      <c r="D20">
        <v>12.07</v>
      </c>
      <c r="E20">
        <v>0.33422573442029002</v>
      </c>
      <c r="F20">
        <v>1.0947934243055599E-2</v>
      </c>
      <c r="G20">
        <f t="shared" si="0"/>
        <v>0.34517366866334565</v>
      </c>
      <c r="H20">
        <v>6.7999302792558203E-4</v>
      </c>
      <c r="I20">
        <v>1.00619452320042E-2</v>
      </c>
      <c r="J20">
        <v>2.6192264512727098E-3</v>
      </c>
      <c r="K20">
        <v>7.4117587843343998E-4</v>
      </c>
      <c r="L20">
        <v>5.6341446695624599E-3</v>
      </c>
      <c r="M20">
        <v>6.5873060848275503E-2</v>
      </c>
      <c r="N20">
        <v>5.12931837232352E-3</v>
      </c>
      <c r="O20">
        <v>3.9743071196244699E-3</v>
      </c>
      <c r="P20">
        <v>2.5597263439041999E-2</v>
      </c>
      <c r="Q20">
        <v>7.9103119057891103E-4</v>
      </c>
      <c r="R20">
        <v>7.2519563059402999E-4</v>
      </c>
      <c r="S20">
        <v>9.8855182352307804E-3</v>
      </c>
    </row>
    <row r="21" spans="1:19" x14ac:dyDescent="0.25">
      <c r="A21" s="3" t="s">
        <v>19</v>
      </c>
      <c r="B21" s="6">
        <v>41871.5625</v>
      </c>
      <c r="C21" s="7">
        <v>2.2999999999999998</v>
      </c>
      <c r="D21">
        <v>12.07</v>
      </c>
      <c r="E21">
        <v>0.25656038647342999</v>
      </c>
      <c r="F21">
        <v>4.9927234299516898E-2</v>
      </c>
      <c r="G21">
        <f t="shared" si="0"/>
        <v>0.30648762077294689</v>
      </c>
      <c r="H21">
        <v>5.41356044506229E-4</v>
      </c>
      <c r="I21">
        <v>5.4290944728218804E-3</v>
      </c>
      <c r="J21">
        <v>6.30896313695413E-4</v>
      </c>
      <c r="K21">
        <v>7.1372491997294201E-4</v>
      </c>
      <c r="L21">
        <v>4.2518317747015002E-3</v>
      </c>
      <c r="M21">
        <v>4.0327119096802998E-2</v>
      </c>
      <c r="N21">
        <v>4.1346284582923698E-3</v>
      </c>
      <c r="O21">
        <v>3.21107908666199E-3</v>
      </c>
      <c r="P21">
        <v>1.2359350880762E-2</v>
      </c>
      <c r="Q21">
        <v>3.76586005784318E-4</v>
      </c>
      <c r="R21">
        <v>5.3358696748884605E-4</v>
      </c>
      <c r="S21">
        <v>7.8295735212800706E-3</v>
      </c>
    </row>
    <row r="22" spans="1:19" x14ac:dyDescent="0.25">
      <c r="A22" s="3" t="s">
        <v>20</v>
      </c>
      <c r="B22" s="6">
        <v>41874.5625</v>
      </c>
      <c r="C22" s="7">
        <v>2.2999999999999998</v>
      </c>
      <c r="D22">
        <v>12.07</v>
      </c>
      <c r="E22">
        <v>0.31486439027777802</v>
      </c>
      <c r="F22">
        <v>2.9465045661231901E-2</v>
      </c>
      <c r="G22">
        <f t="shared" si="0"/>
        <v>0.34432943593900994</v>
      </c>
      <c r="H22">
        <v>8.8202436763977401E-4</v>
      </c>
      <c r="I22">
        <v>1.01517314575615E-2</v>
      </c>
      <c r="J22">
        <v>1.5274626176437699E-3</v>
      </c>
      <c r="K22">
        <v>7.6300164048809899E-4</v>
      </c>
      <c r="L22">
        <v>6.5948461749087096E-3</v>
      </c>
      <c r="M22">
        <v>0.105377592556414</v>
      </c>
      <c r="N22">
        <v>8.6899054141822002E-3</v>
      </c>
      <c r="O22">
        <v>5.7132735221053698E-3</v>
      </c>
      <c r="P22">
        <v>4.7336453598581102E-2</v>
      </c>
      <c r="Q22">
        <v>1.0878283510579699E-3</v>
      </c>
      <c r="R22">
        <v>7.8678950480766201E-4</v>
      </c>
      <c r="S22">
        <v>8.4662301688335599E-3</v>
      </c>
    </row>
    <row r="23" spans="1:19" x14ac:dyDescent="0.25">
      <c r="A23" s="3" t="s">
        <v>21</v>
      </c>
      <c r="B23" s="6">
        <v>41877.5625</v>
      </c>
      <c r="C23" s="7">
        <v>2.2999999999999998</v>
      </c>
      <c r="D23">
        <v>12.07</v>
      </c>
      <c r="E23">
        <v>0.314824630706522</v>
      </c>
      <c r="F23">
        <v>2.5436242198067598E-2</v>
      </c>
      <c r="G23">
        <f t="shared" si="0"/>
        <v>0.34026087290458962</v>
      </c>
      <c r="H23">
        <v>8.5796138461456499E-4</v>
      </c>
      <c r="I23">
        <v>9.6798424064543798E-3</v>
      </c>
      <c r="J23">
        <v>1.0453414984900101E-3</v>
      </c>
      <c r="K23">
        <v>5.3551869783594096E-4</v>
      </c>
      <c r="L23">
        <v>5.1533276354531199E-3</v>
      </c>
      <c r="M23">
        <v>0.18573531127453499</v>
      </c>
      <c r="N23">
        <v>7.2638783235304E-3</v>
      </c>
      <c r="O23">
        <v>5.13835983492763E-3</v>
      </c>
      <c r="P23">
        <v>7.21224580969273E-2</v>
      </c>
      <c r="Q23">
        <v>1.54193944338872E-3</v>
      </c>
      <c r="R23">
        <v>9.6625369672417004E-4</v>
      </c>
      <c r="S23">
        <v>1.01204763333783E-2</v>
      </c>
    </row>
    <row r="24" spans="1:19" x14ac:dyDescent="0.25">
      <c r="A24" s="3" t="s">
        <v>22</v>
      </c>
      <c r="B24" s="6">
        <v>41880.5625</v>
      </c>
      <c r="C24" s="7">
        <v>2.2999999999999998</v>
      </c>
      <c r="D24">
        <v>12.07</v>
      </c>
      <c r="E24">
        <v>0.65118123762077296</v>
      </c>
      <c r="F24">
        <v>3.7481420709541101E-2</v>
      </c>
      <c r="G24">
        <f t="shared" si="0"/>
        <v>0.68866265833031404</v>
      </c>
      <c r="H24">
        <v>2.18521201178169E-3</v>
      </c>
      <c r="I24">
        <v>7.3327974663095303E-3</v>
      </c>
      <c r="J24">
        <v>1.4105678219324699E-3</v>
      </c>
      <c r="K24">
        <v>5.7714515123915395E-4</v>
      </c>
      <c r="L24">
        <v>6.6793173711939798E-3</v>
      </c>
      <c r="M24">
        <v>0.49368986593803399</v>
      </c>
      <c r="N24">
        <v>9.4587903283043506E-3</v>
      </c>
      <c r="O24">
        <v>1.8082625490510401E-2</v>
      </c>
      <c r="P24">
        <v>0.134087469342793</v>
      </c>
      <c r="Q24">
        <v>5.2933061998672402E-3</v>
      </c>
      <c r="R24">
        <v>2.4869445071639099E-3</v>
      </c>
      <c r="S24">
        <v>2.11319641501473E-2</v>
      </c>
    </row>
    <row r="25" spans="1:19" x14ac:dyDescent="0.25">
      <c r="A25" s="3" t="s">
        <v>23</v>
      </c>
      <c r="B25" s="6">
        <v>41883.5625</v>
      </c>
      <c r="C25" s="7">
        <v>2.2999999999999998</v>
      </c>
      <c r="D25">
        <v>12.07</v>
      </c>
      <c r="E25">
        <v>0.66742355090579697</v>
      </c>
      <c r="F25">
        <v>6.0188840718599E-2</v>
      </c>
      <c r="G25">
        <f t="shared" si="0"/>
        <v>0.72761239162439595</v>
      </c>
      <c r="H25">
        <v>1.4369387426830501E-3</v>
      </c>
      <c r="I25">
        <v>1.6109469675311201E-2</v>
      </c>
      <c r="J25">
        <v>1.2735380374862199E-3</v>
      </c>
      <c r="K25">
        <v>6.1697154179249998E-4</v>
      </c>
      <c r="L25">
        <v>9.8416267726879197E-3</v>
      </c>
      <c r="M25">
        <v>0.232223273326363</v>
      </c>
      <c r="N25">
        <v>1.7354655605619301E-2</v>
      </c>
      <c r="O25">
        <v>2.5108564046372898E-2</v>
      </c>
      <c r="P25">
        <v>8.2898981791860393E-2</v>
      </c>
      <c r="Q25">
        <v>5.4480060971376096E-3</v>
      </c>
      <c r="R25">
        <v>3.10385232283326E-3</v>
      </c>
      <c r="S25">
        <v>9.4142988471499801E-3</v>
      </c>
    </row>
    <row r="26" spans="1:19" x14ac:dyDescent="0.25">
      <c r="A26" s="3" t="s">
        <v>24</v>
      </c>
      <c r="B26" s="6">
        <v>41886.5625</v>
      </c>
      <c r="C26" s="7">
        <v>2.2999999999999998</v>
      </c>
      <c r="D26">
        <v>12.07</v>
      </c>
      <c r="E26">
        <v>0.86129326117149796</v>
      </c>
      <c r="F26">
        <v>8.38153628019324E-2</v>
      </c>
      <c r="G26">
        <f t="shared" si="0"/>
        <v>0.94510862397343032</v>
      </c>
      <c r="H26">
        <v>2.1222340716434201E-3</v>
      </c>
      <c r="I26">
        <v>2.5000307375353199E-2</v>
      </c>
      <c r="J26">
        <v>0</v>
      </c>
      <c r="K26">
        <v>1.05283678501696E-3</v>
      </c>
      <c r="L26">
        <v>1.9517629847395201E-2</v>
      </c>
      <c r="M26">
        <v>0.77042396670725199</v>
      </c>
      <c r="N26">
        <v>4.2219966486758603E-2</v>
      </c>
      <c r="O26">
        <v>3.29856884949805E-2</v>
      </c>
      <c r="P26">
        <v>0.23093914503000701</v>
      </c>
      <c r="Q26">
        <v>1.53832962882885E-2</v>
      </c>
      <c r="R26">
        <v>4.2859490674670804E-3</v>
      </c>
      <c r="S26">
        <v>1.29383668518862E-2</v>
      </c>
    </row>
    <row r="27" spans="1:19" x14ac:dyDescent="0.25">
      <c r="A27" s="3" t="s">
        <v>25</v>
      </c>
      <c r="B27" s="6">
        <v>41889.5625</v>
      </c>
      <c r="C27" s="7">
        <v>2.2999999999999998</v>
      </c>
      <c r="D27">
        <v>12.07</v>
      </c>
      <c r="E27">
        <v>1.07586703019324</v>
      </c>
      <c r="F27">
        <v>0.169568959148551</v>
      </c>
      <c r="G27">
        <f t="shared" si="0"/>
        <v>1.245435989341791</v>
      </c>
      <c r="H27">
        <v>2.94087293774496E-3</v>
      </c>
      <c r="I27">
        <v>1.7631688443624099E-2</v>
      </c>
      <c r="J27">
        <v>1.63723140912166E-3</v>
      </c>
      <c r="K27">
        <v>9.5940892016752304E-4</v>
      </c>
      <c r="L27">
        <v>1.6877360115810001E-2</v>
      </c>
      <c r="M27">
        <v>1.1953651196522901</v>
      </c>
      <c r="N27">
        <v>6.22295876492968E-2</v>
      </c>
      <c r="O27">
        <v>1.31510556283545E-2</v>
      </c>
      <c r="P27">
        <v>0.33180442819912798</v>
      </c>
      <c r="Q27">
        <v>5.1585017812270602E-2</v>
      </c>
      <c r="R27">
        <v>2.6693761376857298E-3</v>
      </c>
      <c r="S27">
        <v>1.60730348026203E-2</v>
      </c>
    </row>
    <row r="28" spans="1:19" x14ac:dyDescent="0.25">
      <c r="A28" s="3" t="s">
        <v>26</v>
      </c>
      <c r="B28" s="6">
        <v>41892.5625</v>
      </c>
      <c r="C28" s="7">
        <v>2.2999999999999998</v>
      </c>
      <c r="D28">
        <v>12.07</v>
      </c>
      <c r="E28">
        <v>0.39303870446859901</v>
      </c>
      <c r="F28">
        <v>3.12328341878019E-2</v>
      </c>
      <c r="G28">
        <f t="shared" si="0"/>
        <v>0.42427153865640088</v>
      </c>
      <c r="H28">
        <v>2.9350731934657398E-3</v>
      </c>
      <c r="I28">
        <v>1.13730806596573E-2</v>
      </c>
      <c r="J28">
        <v>0</v>
      </c>
      <c r="K28">
        <v>4.6014106599768801E-4</v>
      </c>
      <c r="L28">
        <v>4.3300243650559603E-3</v>
      </c>
      <c r="M28">
        <v>1.6450394324822999</v>
      </c>
      <c r="N28">
        <v>4.0304767715080604E-3</v>
      </c>
      <c r="O28">
        <v>2.5818500426257499E-2</v>
      </c>
      <c r="P28">
        <v>0.14719890650496101</v>
      </c>
      <c r="Q28">
        <v>3.1026329492980301E-3</v>
      </c>
      <c r="R28">
        <v>3.3808431220509502E-3</v>
      </c>
      <c r="S28">
        <v>1.19861191851114E-2</v>
      </c>
    </row>
    <row r="29" spans="1:19" x14ac:dyDescent="0.25">
      <c r="A29" s="3" t="s">
        <v>27</v>
      </c>
      <c r="B29" s="6">
        <v>41895.5625</v>
      </c>
      <c r="C29" s="7">
        <v>2.2999999999999998</v>
      </c>
      <c r="D29">
        <v>12.07</v>
      </c>
      <c r="E29">
        <v>0.60580980878623203</v>
      </c>
      <c r="F29">
        <v>7.1018054193840593E-2</v>
      </c>
      <c r="G29">
        <f t="shared" si="0"/>
        <v>0.67682786298007258</v>
      </c>
      <c r="H29">
        <v>0</v>
      </c>
      <c r="I29">
        <v>1.73286309849368E-2</v>
      </c>
      <c r="J29">
        <v>1.1412696530522599E-3</v>
      </c>
      <c r="K29">
        <v>5.5061656040666495E-4</v>
      </c>
      <c r="L29">
        <v>6.8381205220034002E-3</v>
      </c>
      <c r="M29">
        <v>1.1521648726206599</v>
      </c>
      <c r="N29">
        <v>6.1121640350566197E-3</v>
      </c>
      <c r="O29">
        <v>9.6186038654403807E-3</v>
      </c>
      <c r="P29">
        <v>0.264112804068875</v>
      </c>
      <c r="Q29">
        <v>6.7542647097319003E-3</v>
      </c>
      <c r="R29">
        <v>1.5949108838609199E-3</v>
      </c>
      <c r="S29">
        <v>1.2599848188038399E-2</v>
      </c>
    </row>
    <row r="30" spans="1:19" x14ac:dyDescent="0.25">
      <c r="A30" s="3" t="s">
        <v>28</v>
      </c>
      <c r="B30" s="6">
        <v>41898.5625</v>
      </c>
      <c r="C30" s="7">
        <v>2.2999999999999998</v>
      </c>
      <c r="D30">
        <v>12.07</v>
      </c>
      <c r="E30">
        <v>0.80196184963768102</v>
      </c>
      <c r="F30">
        <v>9.0565342663043502E-2</v>
      </c>
      <c r="G30">
        <f t="shared" si="0"/>
        <v>0.89252719230072453</v>
      </c>
      <c r="H30">
        <v>1.8903175644882E-3</v>
      </c>
      <c r="I30">
        <v>7.8435221176522095E-3</v>
      </c>
      <c r="J30">
        <v>3.26942518313832E-4</v>
      </c>
      <c r="K30">
        <v>4.9510688465763798E-4</v>
      </c>
      <c r="L30">
        <v>1.4801036708028299E-2</v>
      </c>
      <c r="M30">
        <v>0.78325807658966895</v>
      </c>
      <c r="N30">
        <v>1.97489370278374E-2</v>
      </c>
      <c r="O30">
        <v>1.15076859496337E-2</v>
      </c>
      <c r="P30">
        <v>0.239593984884936</v>
      </c>
      <c r="Q30">
        <v>9.5630646776508101E-3</v>
      </c>
      <c r="R30">
        <v>1.42071466851819E-3</v>
      </c>
      <c r="S30">
        <v>1.2250250721604501E-2</v>
      </c>
    </row>
    <row r="31" spans="1:19" x14ac:dyDescent="0.25">
      <c r="A31" s="3" t="s">
        <v>29</v>
      </c>
      <c r="B31" s="6">
        <v>41901.5625</v>
      </c>
      <c r="C31" s="7">
        <v>2.2999999999999998</v>
      </c>
      <c r="D31">
        <v>12.07</v>
      </c>
      <c r="E31">
        <v>0.35498700905797098</v>
      </c>
      <c r="F31">
        <v>4.2308979746376797E-2</v>
      </c>
      <c r="G31">
        <f t="shared" si="0"/>
        <v>0.3972959888043478</v>
      </c>
      <c r="H31">
        <v>1.15587821506373E-3</v>
      </c>
      <c r="I31">
        <v>4.5766726529322998E-3</v>
      </c>
      <c r="J31">
        <v>2.1645112890082E-4</v>
      </c>
      <c r="K31">
        <v>6.1719654964873297E-4</v>
      </c>
      <c r="L31">
        <v>7.0111146636294896E-3</v>
      </c>
      <c r="M31">
        <v>0.61480735605771497</v>
      </c>
      <c r="N31">
        <v>1.27643244534301E-2</v>
      </c>
      <c r="O31">
        <v>6.3661577564914302E-3</v>
      </c>
      <c r="P31">
        <v>0.19461561076266701</v>
      </c>
      <c r="Q31">
        <v>1.04769852683984E-2</v>
      </c>
      <c r="R31">
        <v>1.19564662952616E-3</v>
      </c>
      <c r="S31">
        <v>1.2063359362035E-2</v>
      </c>
    </row>
    <row r="32" spans="1:19" x14ac:dyDescent="0.25">
      <c r="A32" s="2" t="s">
        <v>30</v>
      </c>
      <c r="B32" s="6">
        <v>41904.5625</v>
      </c>
      <c r="C32" s="7">
        <v>2.2999999999999998</v>
      </c>
      <c r="D32">
        <v>12.07</v>
      </c>
      <c r="E32">
        <v>0.103750687922705</v>
      </c>
      <c r="F32">
        <v>1.92032679589372E-3</v>
      </c>
      <c r="G32">
        <f t="shared" si="0"/>
        <v>0.10567101471859873</v>
      </c>
      <c r="H32">
        <v>5.1094141113934002E-4</v>
      </c>
      <c r="I32">
        <v>4.5510225576502602E-3</v>
      </c>
      <c r="J32">
        <v>1.7500661042136E-3</v>
      </c>
      <c r="K32">
        <v>2.9363525238483302E-4</v>
      </c>
      <c r="L32">
        <v>2.3725112021456998E-3</v>
      </c>
      <c r="M32">
        <v>0.57313761807241004</v>
      </c>
      <c r="N32">
        <v>2.1012819680520799E-3</v>
      </c>
      <c r="O32">
        <v>4.8079676268429601E-3</v>
      </c>
      <c r="P32">
        <v>6.1076521309620803E-2</v>
      </c>
      <c r="Q32">
        <v>1.0878283510579699E-3</v>
      </c>
      <c r="R32">
        <v>9.6625369672417004E-4</v>
      </c>
      <c r="S32">
        <v>1.22177303951513E-2</v>
      </c>
    </row>
    <row r="33" spans="1:19" x14ac:dyDescent="0.25">
      <c r="A33" s="2" t="s">
        <v>31</v>
      </c>
      <c r="B33" s="6">
        <v>41907.5625</v>
      </c>
      <c r="C33" s="7">
        <v>2.2999999999999998</v>
      </c>
      <c r="D33">
        <v>12.07</v>
      </c>
      <c r="E33">
        <v>8.7781152264492804E-2</v>
      </c>
      <c r="F33">
        <v>0</v>
      </c>
      <c r="G33">
        <f t="shared" si="0"/>
        <v>8.7781152264492804E-2</v>
      </c>
      <c r="H33">
        <v>4.7906101230898703E-4</v>
      </c>
      <c r="I33">
        <v>4.1087643478911404E-3</v>
      </c>
      <c r="J33">
        <v>0</v>
      </c>
      <c r="K33">
        <v>7.5242627124511995E-4</v>
      </c>
      <c r="L33">
        <v>4.17741640039358E-3</v>
      </c>
      <c r="M33">
        <v>0.50564694139383504</v>
      </c>
      <c r="N33">
        <v>1.4108911968979199E-3</v>
      </c>
      <c r="O33">
        <v>3.1812196592239501E-2</v>
      </c>
      <c r="P33">
        <v>6.5566739515843006E-2</v>
      </c>
      <c r="Q33">
        <v>1.8502201855457501E-3</v>
      </c>
      <c r="R33">
        <v>4.3221784896295603E-3</v>
      </c>
      <c r="S33">
        <v>1.12116341628581E-2</v>
      </c>
    </row>
    <row r="34" spans="1:19" x14ac:dyDescent="0.25">
      <c r="A34" s="2" t="s">
        <v>32</v>
      </c>
      <c r="B34" s="6">
        <v>41910.5625</v>
      </c>
      <c r="C34" s="7">
        <v>2.2999999999999998</v>
      </c>
      <c r="D34">
        <v>12.07</v>
      </c>
      <c r="E34">
        <v>0.134203822705314</v>
      </c>
      <c r="F34">
        <v>9.9912923550724599E-3</v>
      </c>
      <c r="G34">
        <f t="shared" si="0"/>
        <v>0.14419511506038646</v>
      </c>
      <c r="H34">
        <v>5.1081926401738502E-4</v>
      </c>
      <c r="I34">
        <v>4.1614452392848096E-3</v>
      </c>
      <c r="J34">
        <v>8.10433296582139E-4</v>
      </c>
      <c r="K34">
        <v>4.2908998183745299E-4</v>
      </c>
      <c r="L34">
        <v>6.2018994375008596E-3</v>
      </c>
      <c r="M34">
        <v>0.57027886704312702</v>
      </c>
      <c r="N34">
        <v>5.2837826411786101E-3</v>
      </c>
      <c r="O34">
        <v>4.55342791343471E-2</v>
      </c>
      <c r="P34">
        <v>8.25397643353626E-2</v>
      </c>
      <c r="Q34">
        <v>2.6310238042704399E-3</v>
      </c>
      <c r="R34">
        <v>5.52948316541765E-3</v>
      </c>
      <c r="S34">
        <v>1.0745028103158499E-2</v>
      </c>
    </row>
    <row r="35" spans="1:19" x14ac:dyDescent="0.25">
      <c r="A35" s="2" t="s">
        <v>33</v>
      </c>
      <c r="B35" s="6">
        <v>41913.5625</v>
      </c>
      <c r="C35" s="7">
        <v>2.2999999999999998</v>
      </c>
      <c r="D35">
        <v>12.07</v>
      </c>
      <c r="E35">
        <v>0.28167414975845401</v>
      </c>
      <c r="F35">
        <v>3.4781858795289902E-2</v>
      </c>
      <c r="G35">
        <f t="shared" si="0"/>
        <v>0.31645600855374389</v>
      </c>
      <c r="H35">
        <v>1.3822168320470399E-3</v>
      </c>
      <c r="I35">
        <v>6.9366846779288201E-3</v>
      </c>
      <c r="J35">
        <v>1.50117527123979E-3</v>
      </c>
      <c r="K35">
        <v>1.63693215409936E-3</v>
      </c>
      <c r="L35">
        <v>4.8047486563922402E-2</v>
      </c>
      <c r="M35">
        <v>0.53717062579933905</v>
      </c>
      <c r="N35">
        <v>1.4384646159589501E-2</v>
      </c>
      <c r="O35">
        <v>6.2572073415516002E-2</v>
      </c>
      <c r="P35">
        <v>0.167404888432961</v>
      </c>
      <c r="Q35">
        <v>8.4646324692140701E-3</v>
      </c>
      <c r="R35">
        <v>7.6055255650723701E-3</v>
      </c>
      <c r="S35">
        <v>1.2756913520166901E-2</v>
      </c>
    </row>
    <row r="36" spans="1:19" x14ac:dyDescent="0.25">
      <c r="A36" s="2" t="s">
        <v>34</v>
      </c>
      <c r="B36" s="6">
        <v>41916.5625</v>
      </c>
      <c r="C36" s="7">
        <v>2.2999999999999998</v>
      </c>
      <c r="D36">
        <v>12.07</v>
      </c>
      <c r="E36">
        <v>0.40426843275966201</v>
      </c>
      <c r="F36">
        <v>6.0453750250603899E-2</v>
      </c>
      <c r="G36">
        <f t="shared" si="0"/>
        <v>0.46472218301026591</v>
      </c>
      <c r="H36">
        <v>4.9359651982167699E-3</v>
      </c>
      <c r="I36">
        <v>7.5760045386792998E-3</v>
      </c>
      <c r="J36">
        <v>0</v>
      </c>
      <c r="K36">
        <v>1.74493592509148E-3</v>
      </c>
      <c r="L36">
        <v>2.7595657798443699E-2</v>
      </c>
      <c r="M36">
        <v>0.61635129156480195</v>
      </c>
      <c r="N36">
        <v>1.51794206584534E-2</v>
      </c>
      <c r="O36">
        <v>4.1670554943035697E-3</v>
      </c>
      <c r="P36">
        <v>0.21968946247358001</v>
      </c>
      <c r="Q36">
        <v>6.2954617921445301E-3</v>
      </c>
      <c r="R36">
        <v>8.5604900478709303E-4</v>
      </c>
      <c r="S36">
        <v>1.2152943050974601E-2</v>
      </c>
    </row>
    <row r="37" spans="1:19" x14ac:dyDescent="0.25">
      <c r="A37" s="2" t="s">
        <v>35</v>
      </c>
      <c r="B37" s="6">
        <v>41919.5625</v>
      </c>
      <c r="C37" s="7">
        <v>2.2999999999999998</v>
      </c>
      <c r="D37">
        <v>12.07</v>
      </c>
      <c r="E37">
        <v>9.8566929045893703E-2</v>
      </c>
      <c r="F37">
        <v>5.2349598022342998E-3</v>
      </c>
      <c r="G37">
        <f t="shared" si="0"/>
        <v>0.10380188884812801</v>
      </c>
      <c r="H37">
        <v>0</v>
      </c>
      <c r="I37">
        <v>0</v>
      </c>
      <c r="J37">
        <v>0</v>
      </c>
      <c r="K37">
        <v>3.7860702523758402E-3</v>
      </c>
      <c r="L37">
        <v>1.7237620429403099E-2</v>
      </c>
      <c r="M37">
        <v>2.1196018490430499E-2</v>
      </c>
      <c r="N37">
        <v>2.1107650878198899E-3</v>
      </c>
      <c r="O37">
        <v>2.0348810486340799E-3</v>
      </c>
      <c r="P37">
        <v>9.0381650627636197E-3</v>
      </c>
      <c r="Q37">
        <v>1.17196910110807E-3</v>
      </c>
      <c r="R37">
        <v>4.01036726058955E-4</v>
      </c>
      <c r="S37">
        <v>8.6105558309223194E-3</v>
      </c>
    </row>
    <row r="38" spans="1:19" x14ac:dyDescent="0.25">
      <c r="A38" s="2" t="s">
        <v>36</v>
      </c>
      <c r="B38" s="6">
        <v>41922.5625</v>
      </c>
      <c r="C38" s="7">
        <v>2.2999999999999998</v>
      </c>
      <c r="D38">
        <v>12.07</v>
      </c>
      <c r="E38">
        <v>6.1611876225845401E-2</v>
      </c>
      <c r="F38">
        <v>1.5543831277173899E-3</v>
      </c>
      <c r="G38">
        <f t="shared" si="0"/>
        <v>6.3166259353562793E-2</v>
      </c>
      <c r="H38">
        <v>0</v>
      </c>
      <c r="I38">
        <v>0</v>
      </c>
      <c r="J38">
        <v>0</v>
      </c>
      <c r="K38">
        <v>4.7108699538811801E-3</v>
      </c>
      <c r="L38">
        <v>1.28392311437078E-2</v>
      </c>
      <c r="M38">
        <v>1.7193386420228898E-2</v>
      </c>
      <c r="N38">
        <v>3.0032497522504602E-3</v>
      </c>
      <c r="O38">
        <v>3.5358313120176402E-3</v>
      </c>
      <c r="P38">
        <v>4.9728348879857697E-3</v>
      </c>
      <c r="Q38">
        <v>1.5369245896065199E-3</v>
      </c>
      <c r="R38">
        <v>7.3238045535905703E-4</v>
      </c>
      <c r="S38">
        <v>8.2349626045430998E-3</v>
      </c>
    </row>
    <row r="39" spans="1:19" x14ac:dyDescent="0.25">
      <c r="A39" s="2"/>
    </row>
    <row r="40" spans="1:19" x14ac:dyDescent="0.25">
      <c r="A40" s="2"/>
      <c r="E40" s="27" t="s">
        <v>105</v>
      </c>
      <c r="F40" s="27" t="s">
        <v>106</v>
      </c>
      <c r="G40" s="27" t="s">
        <v>107</v>
      </c>
      <c r="H40" s="28" t="s">
        <v>44</v>
      </c>
      <c r="I40" s="27" t="s">
        <v>45</v>
      </c>
      <c r="J40" s="27" t="s">
        <v>46</v>
      </c>
      <c r="K40" s="27" t="s">
        <v>47</v>
      </c>
      <c r="L40" s="27" t="s">
        <v>48</v>
      </c>
      <c r="M40" s="27" t="s">
        <v>49</v>
      </c>
      <c r="N40" s="27" t="s">
        <v>50</v>
      </c>
      <c r="O40" s="27" t="s">
        <v>51</v>
      </c>
      <c r="P40" s="27" t="s">
        <v>52</v>
      </c>
      <c r="Q40" s="27" t="s">
        <v>53</v>
      </c>
      <c r="R40" s="27" t="s">
        <v>54</v>
      </c>
      <c r="S40" s="27" t="s">
        <v>55</v>
      </c>
    </row>
    <row r="41" spans="1:19" x14ac:dyDescent="0.25">
      <c r="A41" s="2"/>
      <c r="E41" t="s">
        <v>109</v>
      </c>
      <c r="F41" t="s">
        <v>109</v>
      </c>
      <c r="G41" t="s">
        <v>109</v>
      </c>
      <c r="H41" t="s">
        <v>109</v>
      </c>
      <c r="I41" t="s">
        <v>109</v>
      </c>
      <c r="J41" t="s">
        <v>109</v>
      </c>
      <c r="K41" t="s">
        <v>109</v>
      </c>
      <c r="L41" t="s">
        <v>109</v>
      </c>
      <c r="M41" t="s">
        <v>109</v>
      </c>
      <c r="N41" t="s">
        <v>109</v>
      </c>
      <c r="O41" t="s">
        <v>109</v>
      </c>
      <c r="P41" t="s">
        <v>109</v>
      </c>
      <c r="Q41" t="s">
        <v>109</v>
      </c>
      <c r="R41" t="s">
        <v>109</v>
      </c>
      <c r="S41" t="s">
        <v>109</v>
      </c>
    </row>
    <row r="42" spans="1:19" x14ac:dyDescent="0.25">
      <c r="A42" s="4" t="s">
        <v>37</v>
      </c>
      <c r="B42" s="6">
        <v>41817.5625</v>
      </c>
      <c r="E42">
        <v>0.26936685569645702</v>
      </c>
      <c r="F42">
        <v>5.2435362320853503E-2</v>
      </c>
      <c r="G42">
        <f t="shared" si="0"/>
        <v>0.32180221801731052</v>
      </c>
      <c r="H42">
        <v>0.55555002866593195</v>
      </c>
      <c r="I42">
        <v>0</v>
      </c>
      <c r="J42">
        <v>0</v>
      </c>
      <c r="K42">
        <v>1.2069913261374501</v>
      </c>
      <c r="L42">
        <v>0.64179524880451799</v>
      </c>
      <c r="M42">
        <v>2.1524976872321102</v>
      </c>
      <c r="N42">
        <v>5.8070595051281898E-2</v>
      </c>
      <c r="O42">
        <v>0.37272004380495199</v>
      </c>
      <c r="P42">
        <v>0.35116194336045897</v>
      </c>
      <c r="Q42">
        <v>5.1318392943770698E-2</v>
      </c>
      <c r="R42">
        <v>7.7317637662431798E-2</v>
      </c>
      <c r="S42">
        <v>1.99769231035299</v>
      </c>
    </row>
    <row r="43" spans="1:19" x14ac:dyDescent="0.25">
      <c r="A43" s="4" t="s">
        <v>38</v>
      </c>
      <c r="E43">
        <v>8.1260327475845398E-2</v>
      </c>
      <c r="F43">
        <v>0</v>
      </c>
      <c r="G43">
        <f t="shared" si="0"/>
        <v>8.1260327475845398E-2</v>
      </c>
      <c r="H43">
        <v>0.116045531201764</v>
      </c>
      <c r="I43">
        <v>0</v>
      </c>
      <c r="J43">
        <v>0</v>
      </c>
      <c r="K43">
        <v>0.45466239470782799</v>
      </c>
      <c r="L43">
        <v>0.74766017466630397</v>
      </c>
      <c r="M43">
        <v>1.2747536323086399</v>
      </c>
      <c r="N43">
        <v>8.2794769971566207E-2</v>
      </c>
      <c r="O43">
        <v>0.15306332313243101</v>
      </c>
      <c r="P43">
        <v>6.2887983282776103E-2</v>
      </c>
      <c r="Q43">
        <v>0</v>
      </c>
      <c r="R43">
        <v>8.8362001816152794E-2</v>
      </c>
      <c r="S43">
        <v>1.2833518346072701</v>
      </c>
    </row>
    <row r="44" spans="1:19" x14ac:dyDescent="0.25">
      <c r="A44" s="4" t="s">
        <v>39</v>
      </c>
      <c r="E44">
        <v>8.2707149483695702E-2</v>
      </c>
      <c r="F44">
        <v>7.2592048520531399E-4</v>
      </c>
      <c r="G44">
        <f t="shared" si="0"/>
        <v>8.3433069968901014E-2</v>
      </c>
      <c r="H44">
        <v>0.193193457993385</v>
      </c>
      <c r="I44">
        <v>0</v>
      </c>
      <c r="J44">
        <v>0</v>
      </c>
      <c r="K44">
        <v>0.342133265711136</v>
      </c>
      <c r="L44">
        <v>0.341892840396605</v>
      </c>
      <c r="M44">
        <v>0.92528796123781298</v>
      </c>
      <c r="N44">
        <v>5.4128230284865901E-2</v>
      </c>
      <c r="O44">
        <v>0.25121902166122501</v>
      </c>
      <c r="P44">
        <v>9.0659251726441306E-2</v>
      </c>
      <c r="Q44">
        <v>0</v>
      </c>
      <c r="R44">
        <v>6.5972685682538307E-2</v>
      </c>
      <c r="S44">
        <v>1.4151416723580501</v>
      </c>
    </row>
    <row r="45" spans="1:19" x14ac:dyDescent="0.25">
      <c r="A45" s="4" t="s">
        <v>40</v>
      </c>
      <c r="E45">
        <v>7.2837712379227093E-2</v>
      </c>
      <c r="F45">
        <v>0</v>
      </c>
      <c r="G45">
        <f t="shared" si="0"/>
        <v>7.2837712379227093E-2</v>
      </c>
      <c r="H45">
        <v>0</v>
      </c>
      <c r="I45">
        <v>0</v>
      </c>
      <c r="J45">
        <v>0</v>
      </c>
      <c r="K45">
        <v>0.117484882028666</v>
      </c>
      <c r="L45">
        <v>0.19478291863285599</v>
      </c>
      <c r="M45">
        <v>1.7803244290992599</v>
      </c>
      <c r="N45">
        <v>0.12847546342035901</v>
      </c>
      <c r="O45">
        <v>0.58768843307607499</v>
      </c>
      <c r="P45">
        <v>0.107744053195007</v>
      </c>
      <c r="Q45">
        <v>3.0174478542026002E-2</v>
      </c>
      <c r="R45">
        <v>6.6411681835363001E-2</v>
      </c>
      <c r="S45">
        <v>1.0102585765491601</v>
      </c>
    </row>
    <row r="46" spans="1:19" x14ac:dyDescent="0.25">
      <c r="A46" s="4" t="s">
        <v>41</v>
      </c>
      <c r="E46">
        <v>5.8424893309178702E-2</v>
      </c>
      <c r="F46">
        <v>0</v>
      </c>
      <c r="G46">
        <f t="shared" si="0"/>
        <v>5.8424893309178702E-2</v>
      </c>
      <c r="H46">
        <v>0.10789382315325199</v>
      </c>
      <c r="I46">
        <v>0</v>
      </c>
      <c r="J46">
        <v>0</v>
      </c>
      <c r="K46">
        <v>0.36519801102535798</v>
      </c>
      <c r="L46">
        <v>0.70210298390297698</v>
      </c>
      <c r="M46">
        <v>0.47120816372959801</v>
      </c>
      <c r="N46">
        <v>5.6904661127474103E-2</v>
      </c>
      <c r="O46">
        <v>0.101151656890849</v>
      </c>
      <c r="P46">
        <v>0.156602549590944</v>
      </c>
      <c r="Q46">
        <v>3.0174478542026002E-2</v>
      </c>
      <c r="R46">
        <v>4.2173617663582699E-2</v>
      </c>
      <c r="S46">
        <v>1.0102585765491601</v>
      </c>
    </row>
    <row r="47" spans="1:19" x14ac:dyDescent="0.25">
      <c r="A47" s="4" t="s">
        <v>103</v>
      </c>
      <c r="B47" s="6">
        <v>41801.5625</v>
      </c>
      <c r="E47">
        <v>3.5930917693236697E-2</v>
      </c>
      <c r="F47">
        <v>0</v>
      </c>
      <c r="G47">
        <f t="shared" si="0"/>
        <v>3.5930917693236697E-2</v>
      </c>
      <c r="H47">
        <v>0</v>
      </c>
      <c r="I47">
        <v>0</v>
      </c>
      <c r="J47">
        <v>0</v>
      </c>
      <c r="K47">
        <v>3.1001402425578799E-2</v>
      </c>
      <c r="L47">
        <v>9.4850238588754104E-2</v>
      </c>
      <c r="M47">
        <v>0.82287113075677898</v>
      </c>
      <c r="N47">
        <v>-2.3295806794377998E-3</v>
      </c>
      <c r="O47">
        <v>0.105608108489526</v>
      </c>
      <c r="P47">
        <v>0.156602549590944</v>
      </c>
      <c r="Q47">
        <v>0</v>
      </c>
      <c r="R47">
        <v>7.7926216740235796E-2</v>
      </c>
      <c r="S47">
        <v>2.1327847187764601</v>
      </c>
    </row>
    <row r="48" spans="1:19" x14ac:dyDescent="0.25">
      <c r="A48" s="4" t="s">
        <v>104</v>
      </c>
      <c r="B48" s="6">
        <v>41801.5625</v>
      </c>
      <c r="E48">
        <v>4.00026622222222E-2</v>
      </c>
      <c r="F48">
        <v>0</v>
      </c>
      <c r="G48">
        <f t="shared" si="0"/>
        <v>4.00026622222222E-2</v>
      </c>
      <c r="H48">
        <v>0.156156789415656</v>
      </c>
      <c r="I48">
        <v>0</v>
      </c>
      <c r="J48">
        <v>0</v>
      </c>
      <c r="K48">
        <v>6.5132754134509405E-2</v>
      </c>
      <c r="L48">
        <v>8.8315671003307603E-2</v>
      </c>
      <c r="M48">
        <v>0.31193628367341297</v>
      </c>
      <c r="N48">
        <v>5.6747832597130503E-2</v>
      </c>
      <c r="O48">
        <v>9.0549219845644999E-2</v>
      </c>
      <c r="P48">
        <v>9.5125422145225402E-2</v>
      </c>
      <c r="Q48">
        <v>3.0174478542026002E-2</v>
      </c>
      <c r="R48">
        <v>5.4524589422406698E-2</v>
      </c>
      <c r="S48">
        <v>0.79027390020988897</v>
      </c>
    </row>
    <row r="49" spans="1:19" x14ac:dyDescent="0.25">
      <c r="A49" s="4" t="s">
        <v>42</v>
      </c>
      <c r="E49">
        <v>9.1170701268115904E-3</v>
      </c>
      <c r="F49">
        <v>0</v>
      </c>
      <c r="G49">
        <f t="shared" si="0"/>
        <v>9.1170701268115904E-3</v>
      </c>
      <c r="H49">
        <v>0</v>
      </c>
      <c r="I49">
        <v>0</v>
      </c>
      <c r="J49">
        <v>0</v>
      </c>
      <c r="K49">
        <v>0.12504892613009899</v>
      </c>
      <c r="L49">
        <v>0.128315145314223</v>
      </c>
      <c r="M49">
        <v>1.3828582136827301</v>
      </c>
      <c r="N49">
        <v>7.8540839106020302E-4</v>
      </c>
      <c r="O49">
        <v>0.20688219536935001</v>
      </c>
      <c r="P49">
        <v>0.23793674193035699</v>
      </c>
      <c r="Q49">
        <v>3.0174478542026002E-2</v>
      </c>
      <c r="R49">
        <v>5.4524589422406698E-2</v>
      </c>
      <c r="S49">
        <v>1.4878687233391099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B3" sqref="B3"/>
    </sheetView>
  </sheetViews>
  <sheetFormatPr defaultColWidth="11.42578125" defaultRowHeight="15" x14ac:dyDescent="0.25"/>
  <cols>
    <col min="1" max="1" width="21.85546875" style="9" bestFit="1" customWidth="1"/>
    <col min="2" max="2" width="13" style="9" bestFit="1" customWidth="1"/>
    <col min="3" max="4" width="12.5703125" style="9" bestFit="1" customWidth="1"/>
  </cols>
  <sheetData>
    <row r="1" spans="1:4" x14ac:dyDescent="0.25">
      <c r="A1" s="8" t="s">
        <v>0</v>
      </c>
      <c r="B1" s="8" t="s">
        <v>105</v>
      </c>
      <c r="C1" s="8" t="s">
        <v>106</v>
      </c>
      <c r="D1" s="8" t="s">
        <v>107</v>
      </c>
    </row>
    <row r="2" spans="1:4" x14ac:dyDescent="0.25">
      <c r="A2" s="8"/>
      <c r="B2" s="9" t="s">
        <v>195</v>
      </c>
      <c r="C2" s="9" t="s">
        <v>195</v>
      </c>
      <c r="D2" s="9" t="s">
        <v>195</v>
      </c>
    </row>
    <row r="3" spans="1:4" x14ac:dyDescent="0.25">
      <c r="A3" s="9" t="s">
        <v>114</v>
      </c>
      <c r="B3" s="9">
        <v>13.621729999999999</v>
      </c>
      <c r="C3" s="9">
        <v>0.72763940000000005</v>
      </c>
      <c r="D3" s="9">
        <v>14.34937</v>
      </c>
    </row>
    <row r="4" spans="1:4" x14ac:dyDescent="0.25">
      <c r="A4" s="9" t="s">
        <v>115</v>
      </c>
      <c r="B4" s="9">
        <v>10.892480000000001</v>
      </c>
      <c r="C4" s="9">
        <v>0.68741660000000004</v>
      </c>
      <c r="D4" s="9">
        <v>11.5799</v>
      </c>
    </row>
    <row r="5" spans="1:4" x14ac:dyDescent="0.25">
      <c r="A5" s="9" t="s">
        <v>116</v>
      </c>
      <c r="B5" s="9">
        <v>12.826449999999999</v>
      </c>
      <c r="C5" s="9">
        <v>0.86286660000000004</v>
      </c>
      <c r="D5" s="9">
        <v>13.689310000000001</v>
      </c>
    </row>
    <row r="6" spans="1:4" x14ac:dyDescent="0.25">
      <c r="A6" s="9" t="s">
        <v>117</v>
      </c>
      <c r="B6" s="9">
        <v>13.91883</v>
      </c>
      <c r="C6" s="9">
        <v>0.64684149999999996</v>
      </c>
      <c r="D6" s="9">
        <v>14.565670000000001</v>
      </c>
    </row>
    <row r="7" spans="1:4" x14ac:dyDescent="0.25">
      <c r="A7" s="9" t="s">
        <v>118</v>
      </c>
      <c r="B7" s="9">
        <v>18.16732</v>
      </c>
      <c r="C7" s="9">
        <v>1.9684090000000001</v>
      </c>
      <c r="D7" s="9">
        <v>20.135729999999999</v>
      </c>
    </row>
    <row r="8" spans="1:4" x14ac:dyDescent="0.25">
      <c r="A8" s="9" t="s">
        <v>119</v>
      </c>
      <c r="B8" s="9">
        <v>15.15692</v>
      </c>
      <c r="C8" s="9">
        <v>1.380881</v>
      </c>
      <c r="D8" s="9">
        <v>16.537800000000001</v>
      </c>
    </row>
    <row r="9" spans="1:4" x14ac:dyDescent="0.25">
      <c r="A9" s="9" t="s">
        <v>120</v>
      </c>
      <c r="B9" s="9">
        <v>34.396210000000004</v>
      </c>
      <c r="C9" s="9">
        <v>3.1281119999999998</v>
      </c>
      <c r="D9" s="9">
        <v>37.524320000000003</v>
      </c>
    </row>
    <row r="10" spans="1:4" x14ac:dyDescent="0.25">
      <c r="A10" s="9" t="s">
        <v>121</v>
      </c>
      <c r="B10" s="9">
        <v>33.890389999999996</v>
      </c>
      <c r="C10" s="9">
        <v>2.9495040000000001</v>
      </c>
      <c r="D10" s="9">
        <v>36.8399</v>
      </c>
    </row>
    <row r="11" spans="1:4" x14ac:dyDescent="0.25">
      <c r="A11" s="9" t="s">
        <v>122</v>
      </c>
      <c r="B11" s="9">
        <v>47.230759999999997</v>
      </c>
      <c r="C11" s="9">
        <v>2.3605960000000001</v>
      </c>
      <c r="D11" s="9">
        <v>49.591349999999998</v>
      </c>
    </row>
    <row r="12" spans="1:4" x14ac:dyDescent="0.25">
      <c r="A12" s="9" t="s">
        <v>123</v>
      </c>
      <c r="B12" s="9">
        <v>47.256680000000003</v>
      </c>
      <c r="C12" s="9">
        <v>2.1049829999999998</v>
      </c>
      <c r="D12" s="9">
        <v>49.361669999999997</v>
      </c>
    </row>
    <row r="13" spans="1:4" x14ac:dyDescent="0.25">
      <c r="A13" s="9" t="s">
        <v>124</v>
      </c>
      <c r="B13" s="9">
        <v>15.07648</v>
      </c>
      <c r="C13" s="9">
        <v>0.77194819999999997</v>
      </c>
      <c r="D13" s="9">
        <v>15.84843</v>
      </c>
    </row>
    <row r="14" spans="1:4" x14ac:dyDescent="0.25">
      <c r="A14" s="9" t="s">
        <v>125</v>
      </c>
      <c r="B14" s="9">
        <v>19.487300000000001</v>
      </c>
      <c r="C14" s="9">
        <v>1.044564</v>
      </c>
      <c r="D14" s="9">
        <v>20.531860000000002</v>
      </c>
    </row>
    <row r="15" spans="1:4" x14ac:dyDescent="0.25">
      <c r="A15" s="10" t="s">
        <v>126</v>
      </c>
      <c r="B15" s="10">
        <v>6.669797</v>
      </c>
      <c r="C15" s="10">
        <v>0.25038949999999999</v>
      </c>
      <c r="D15" s="10">
        <v>6.9201870000000003</v>
      </c>
    </row>
    <row r="16" spans="1:4" x14ac:dyDescent="0.25">
      <c r="A16" s="10" t="s">
        <v>127</v>
      </c>
      <c r="B16" s="10">
        <v>7.0127160000000002</v>
      </c>
      <c r="C16" s="10">
        <v>0.2461612</v>
      </c>
      <c r="D16" s="10">
        <v>7.2588780000000002</v>
      </c>
    </row>
    <row r="17" spans="1:4" x14ac:dyDescent="0.25">
      <c r="A17" s="10" t="s">
        <v>128</v>
      </c>
      <c r="B17" s="10">
        <v>15.15265</v>
      </c>
      <c r="C17" s="10">
        <v>0.54007519999999998</v>
      </c>
      <c r="D17" s="10">
        <v>15.69272</v>
      </c>
    </row>
    <row r="18" spans="1:4" x14ac:dyDescent="0.25">
      <c r="A18" s="10" t="s">
        <v>129</v>
      </c>
      <c r="B18" s="10">
        <v>15.02144</v>
      </c>
      <c r="C18" s="10">
        <v>0.58344220000000002</v>
      </c>
      <c r="D18" s="10">
        <v>15.60488</v>
      </c>
    </row>
    <row r="19" spans="1:4" x14ac:dyDescent="0.25">
      <c r="A19" s="10" t="s">
        <v>130</v>
      </c>
      <c r="B19" s="10">
        <v>28.22711</v>
      </c>
      <c r="C19" s="10">
        <v>0.79234689999999997</v>
      </c>
      <c r="D19" s="10">
        <v>29.019449999999999</v>
      </c>
    </row>
    <row r="20" spans="1:4" x14ac:dyDescent="0.25">
      <c r="A20" s="10" t="s">
        <v>131</v>
      </c>
      <c r="B20" s="10">
        <v>25.962779999999999</v>
      </c>
      <c r="C20" s="10">
        <v>0.81160120000000002</v>
      </c>
      <c r="D20" s="10">
        <v>26.774380000000001</v>
      </c>
    </row>
    <row r="21" spans="1:4" x14ac:dyDescent="0.25">
      <c r="A21" s="10" t="s">
        <v>132</v>
      </c>
      <c r="B21" s="10">
        <v>21.009039999999999</v>
      </c>
      <c r="C21" s="10">
        <v>0.86460519999999996</v>
      </c>
      <c r="D21" s="10">
        <v>21.873640000000002</v>
      </c>
    </row>
    <row r="22" spans="1:4" x14ac:dyDescent="0.25">
      <c r="A22" s="10" t="s">
        <v>133</v>
      </c>
      <c r="B22" s="10">
        <v>23.61365</v>
      </c>
      <c r="C22" s="10">
        <v>1.0486040000000001</v>
      </c>
      <c r="D22" s="10">
        <v>24.66226</v>
      </c>
    </row>
    <row r="23" spans="1:4" x14ac:dyDescent="0.25">
      <c r="A23" s="10" t="s">
        <v>134</v>
      </c>
      <c r="B23" s="10">
        <v>16.2441</v>
      </c>
      <c r="C23" s="10">
        <v>0.6742532</v>
      </c>
      <c r="D23" s="10">
        <v>16.91836</v>
      </c>
    </row>
    <row r="24" spans="1:4" x14ac:dyDescent="0.25">
      <c r="A24" s="10" t="s">
        <v>135</v>
      </c>
      <c r="B24" s="10">
        <v>15.882529999999999</v>
      </c>
      <c r="C24" s="10">
        <v>0.70592180000000004</v>
      </c>
      <c r="D24" s="10">
        <v>16.588450000000002</v>
      </c>
    </row>
    <row r="25" spans="1:4" x14ac:dyDescent="0.25">
      <c r="A25" s="10" t="s">
        <v>136</v>
      </c>
      <c r="B25" s="10">
        <v>9.3787400000000005</v>
      </c>
      <c r="C25" s="10">
        <v>0.49548979999999998</v>
      </c>
      <c r="D25" s="10">
        <v>9.8742300000000007</v>
      </c>
    </row>
    <row r="26" spans="1:4" x14ac:dyDescent="0.25">
      <c r="A26" s="10" t="s">
        <v>137</v>
      </c>
      <c r="B26" s="10">
        <v>8.9898860000000003</v>
      </c>
      <c r="C26" s="10">
        <v>0.39302949999999998</v>
      </c>
      <c r="D26" s="10">
        <v>9.3829150000000006</v>
      </c>
    </row>
    <row r="27" spans="1:4" x14ac:dyDescent="0.25">
      <c r="A27" s="9" t="s">
        <v>138</v>
      </c>
      <c r="B27" s="9">
        <v>41.36486</v>
      </c>
      <c r="C27" s="9">
        <v>3.2826770000000001</v>
      </c>
      <c r="D27" s="9">
        <v>44.647530000000003</v>
      </c>
    </row>
    <row r="28" spans="1:4" x14ac:dyDescent="0.25">
      <c r="A28" s="9" t="s">
        <v>139</v>
      </c>
      <c r="B28" s="9">
        <v>42.073239999999998</v>
      </c>
      <c r="C28" s="9">
        <v>3.351769</v>
      </c>
      <c r="D28" s="9">
        <v>45.42501</v>
      </c>
    </row>
    <row r="29" spans="1:4" x14ac:dyDescent="0.25">
      <c r="A29" s="10" t="s">
        <v>140</v>
      </c>
      <c r="B29" s="10">
        <v>10.56291</v>
      </c>
      <c r="C29" s="10">
        <v>0.54969840000000003</v>
      </c>
      <c r="D29" s="10">
        <v>11.11261</v>
      </c>
    </row>
    <row r="30" spans="1:4" x14ac:dyDescent="0.25">
      <c r="A30" s="10" t="s">
        <v>141</v>
      </c>
      <c r="B30" s="10">
        <v>11.02474</v>
      </c>
      <c r="C30" s="10">
        <v>0.51535370000000003</v>
      </c>
      <c r="D30" s="10">
        <v>11.540100000000001</v>
      </c>
    </row>
    <row r="31" spans="1:4" x14ac:dyDescent="0.25">
      <c r="A31" s="9" t="s">
        <v>142</v>
      </c>
      <c r="B31" s="9">
        <v>12.72847</v>
      </c>
      <c r="C31" s="9">
        <v>0.64225670000000001</v>
      </c>
      <c r="D31" s="9">
        <v>13.37072</v>
      </c>
    </row>
    <row r="32" spans="1:4" x14ac:dyDescent="0.25">
      <c r="A32" s="9" t="s">
        <v>143</v>
      </c>
      <c r="B32" s="9">
        <v>9.2949760000000001</v>
      </c>
      <c r="C32" s="9">
        <v>0.40587509999999999</v>
      </c>
      <c r="D32" s="9">
        <v>9.7008510000000001</v>
      </c>
    </row>
    <row r="33" spans="1:4" x14ac:dyDescent="0.25">
      <c r="A33" s="9" t="s">
        <v>144</v>
      </c>
      <c r="B33" s="9">
        <v>6.727697</v>
      </c>
      <c r="C33" s="9">
        <v>0.96544050000000003</v>
      </c>
      <c r="D33" s="9">
        <v>7.6931380000000003</v>
      </c>
    </row>
    <row r="34" spans="1:4" x14ac:dyDescent="0.25">
      <c r="A34" s="9" t="s">
        <v>145</v>
      </c>
      <c r="B34" s="9">
        <v>7.150919</v>
      </c>
      <c r="C34" s="9">
        <v>0.84114040000000001</v>
      </c>
      <c r="D34" s="9">
        <v>7.9920590000000002</v>
      </c>
    </row>
    <row r="35" spans="1:4" x14ac:dyDescent="0.25">
      <c r="A35" s="9" t="s">
        <v>146</v>
      </c>
      <c r="B35" s="9">
        <v>4.9503199999999996</v>
      </c>
      <c r="C35" s="9">
        <v>0.7092157</v>
      </c>
      <c r="D35" s="9">
        <v>5.6595360000000001</v>
      </c>
    </row>
    <row r="36" spans="1:4" x14ac:dyDescent="0.25">
      <c r="A36" s="9" t="s">
        <v>147</v>
      </c>
      <c r="B36" s="9">
        <v>6.1515690000000003</v>
      </c>
      <c r="C36" s="9">
        <v>0.40389789999999998</v>
      </c>
      <c r="D36" s="9">
        <v>6.5554670000000002</v>
      </c>
    </row>
    <row r="37" spans="1:4" x14ac:dyDescent="0.25">
      <c r="A37" s="9" t="s">
        <v>148</v>
      </c>
      <c r="B37" s="9">
        <v>4.8943719999999997</v>
      </c>
      <c r="C37" s="11">
        <v>4.2766190000000003E-2</v>
      </c>
      <c r="D37" s="9">
        <v>4.937138</v>
      </c>
    </row>
    <row r="38" spans="1:4" x14ac:dyDescent="0.25">
      <c r="A38" s="9" t="s">
        <v>149</v>
      </c>
      <c r="B38" s="9">
        <v>4.2767600000000003</v>
      </c>
      <c r="C38" s="9">
        <v>0.2576444</v>
      </c>
      <c r="D38" s="9">
        <v>4.5344040000000003</v>
      </c>
    </row>
    <row r="39" spans="1:4" x14ac:dyDescent="0.25">
      <c r="A39" s="9" t="s">
        <v>19</v>
      </c>
      <c r="B39" s="9">
        <v>3.32</v>
      </c>
      <c r="C39" s="9">
        <v>0.72</v>
      </c>
      <c r="D39" s="9">
        <f>B39+C39</f>
        <v>4.04</v>
      </c>
    </row>
    <row r="40" spans="1:4" x14ac:dyDescent="0.25">
      <c r="A40" s="9" t="s">
        <v>150</v>
      </c>
      <c r="B40" s="9">
        <v>3.72</v>
      </c>
      <c r="C40" s="9">
        <v>0.65</v>
      </c>
      <c r="D40" s="9">
        <f>B40+C40</f>
        <v>4.37</v>
      </c>
    </row>
    <row r="41" spans="1:4" x14ac:dyDescent="0.25">
      <c r="A41" s="9" t="s">
        <v>151</v>
      </c>
      <c r="B41" s="9">
        <v>4.0401069999999999</v>
      </c>
      <c r="C41" s="9">
        <v>0.43191289999999999</v>
      </c>
      <c r="D41" s="9">
        <v>4.4720199999999997</v>
      </c>
    </row>
    <row r="42" spans="1:4" x14ac:dyDescent="0.25">
      <c r="A42" s="9" t="s">
        <v>152</v>
      </c>
      <c r="B42" s="9">
        <v>4.5997510000000004</v>
      </c>
      <c r="C42" s="9">
        <v>0.376606</v>
      </c>
      <c r="D42" s="9">
        <v>4.9763570000000001</v>
      </c>
    </row>
    <row r="43" spans="1:4" x14ac:dyDescent="0.25">
      <c r="A43" s="9" t="s">
        <v>153</v>
      </c>
      <c r="B43" s="9">
        <v>4.323086</v>
      </c>
      <c r="C43" s="9">
        <v>0.43120069999999999</v>
      </c>
      <c r="D43" s="9">
        <v>4.7542869999999997</v>
      </c>
    </row>
    <row r="44" spans="1:4" x14ac:dyDescent="0.25">
      <c r="A44" s="9" t="s">
        <v>154</v>
      </c>
      <c r="B44" s="9">
        <v>4.3156809999999997</v>
      </c>
      <c r="C44" s="9">
        <v>0.26676810000000001</v>
      </c>
      <c r="D44" s="9">
        <v>4.5824490000000004</v>
      </c>
    </row>
    <row r="45" spans="1:4" x14ac:dyDescent="0.25">
      <c r="A45" s="9" t="s">
        <v>155</v>
      </c>
      <c r="B45" s="9">
        <v>9.0221400000000003</v>
      </c>
      <c r="C45" s="9">
        <v>0.58540230000000004</v>
      </c>
      <c r="D45" s="9">
        <v>9.6075420000000005</v>
      </c>
    </row>
    <row r="46" spans="1:4" x14ac:dyDescent="0.25">
      <c r="A46" s="9" t="s">
        <v>156</v>
      </c>
      <c r="B46" s="9">
        <v>8.8462300000000003</v>
      </c>
      <c r="C46" s="9">
        <v>0.44308540000000002</v>
      </c>
      <c r="D46" s="9">
        <v>9.2893150000000002</v>
      </c>
    </row>
    <row r="47" spans="1:4" x14ac:dyDescent="0.25">
      <c r="A47" s="9" t="s">
        <v>157</v>
      </c>
      <c r="B47" s="9">
        <v>9.0784690000000001</v>
      </c>
      <c r="C47" s="9">
        <v>0.89909729999999999</v>
      </c>
      <c r="D47" s="9">
        <v>9.9775670000000005</v>
      </c>
    </row>
    <row r="48" spans="1:4" x14ac:dyDescent="0.25">
      <c r="A48" s="9" t="s">
        <v>158</v>
      </c>
      <c r="B48" s="9">
        <v>9.2355889999999992</v>
      </c>
      <c r="C48" s="9">
        <v>0.7524805</v>
      </c>
      <c r="D48" s="9">
        <v>9.9880700000000004</v>
      </c>
    </row>
    <row r="49" spans="1:4" x14ac:dyDescent="0.25">
      <c r="A49" s="9" t="s">
        <v>159</v>
      </c>
      <c r="B49" s="9">
        <v>12.266389999999999</v>
      </c>
      <c r="C49" s="9">
        <v>1.098239</v>
      </c>
      <c r="D49" s="9">
        <v>13.36463</v>
      </c>
    </row>
    <row r="50" spans="1:4" x14ac:dyDescent="0.25">
      <c r="A50" s="9" t="s">
        <v>160</v>
      </c>
      <c r="B50" s="9">
        <v>11.36744</v>
      </c>
      <c r="C50" s="9">
        <v>1.201649</v>
      </c>
      <c r="D50" s="9">
        <v>12.569089999999999</v>
      </c>
    </row>
    <row r="51" spans="1:4" x14ac:dyDescent="0.25">
      <c r="A51" s="9" t="s">
        <v>161</v>
      </c>
      <c r="B51" s="9">
        <v>14.939030000000001</v>
      </c>
      <c r="C51" s="9">
        <v>2.3430049999999998</v>
      </c>
      <c r="D51" s="9">
        <v>17.282039999999999</v>
      </c>
    </row>
    <row r="52" spans="1:4" x14ac:dyDescent="0.25">
      <c r="A52" s="9" t="s">
        <v>162</v>
      </c>
      <c r="B52" s="9">
        <v>14.582689999999999</v>
      </c>
      <c r="C52" s="9">
        <v>2.3099560000000001</v>
      </c>
      <c r="D52" s="9">
        <v>16.89264</v>
      </c>
    </row>
    <row r="53" spans="1:4" x14ac:dyDescent="0.25">
      <c r="A53" s="9" t="s">
        <v>163</v>
      </c>
      <c r="B53" s="9">
        <v>5.0833500000000003</v>
      </c>
      <c r="C53" s="9">
        <v>0.378496</v>
      </c>
      <c r="D53" s="9">
        <v>5.4618460000000004</v>
      </c>
    </row>
    <row r="54" spans="1:4" x14ac:dyDescent="0.25">
      <c r="A54" s="9" t="s">
        <v>164</v>
      </c>
      <c r="B54" s="9">
        <v>5.701606</v>
      </c>
      <c r="C54" s="9">
        <v>0.47853089999999998</v>
      </c>
      <c r="D54" s="9">
        <v>6.1801370000000002</v>
      </c>
    </row>
    <row r="55" spans="1:4" x14ac:dyDescent="0.25">
      <c r="A55" s="9" t="s">
        <v>165</v>
      </c>
      <c r="B55" s="9">
        <v>8.0986840000000004</v>
      </c>
      <c r="C55" s="9">
        <v>0.97728090000000001</v>
      </c>
      <c r="D55" s="9">
        <v>9.0759650000000001</v>
      </c>
    </row>
    <row r="56" spans="1:4" x14ac:dyDescent="0.25">
      <c r="A56" s="9" t="s">
        <v>166</v>
      </c>
      <c r="B56" s="9">
        <v>8.5246969999999997</v>
      </c>
      <c r="C56" s="9">
        <v>0.97144980000000003</v>
      </c>
      <c r="D56" s="9">
        <v>9.4961470000000006</v>
      </c>
    </row>
    <row r="57" spans="1:4" x14ac:dyDescent="0.25">
      <c r="A57" s="9" t="s">
        <v>167</v>
      </c>
      <c r="B57" s="9">
        <v>11.257479999999999</v>
      </c>
      <c r="C57" s="9">
        <v>1.264845</v>
      </c>
      <c r="D57" s="9">
        <v>12.522320000000001</v>
      </c>
    </row>
    <row r="58" spans="1:4" x14ac:dyDescent="0.25">
      <c r="A58" s="9" t="s">
        <v>168</v>
      </c>
      <c r="B58" s="9">
        <v>10.7483</v>
      </c>
      <c r="C58" s="9">
        <v>1.220262</v>
      </c>
      <c r="D58" s="9">
        <v>11.96856</v>
      </c>
    </row>
    <row r="59" spans="1:4" x14ac:dyDescent="0.25">
      <c r="A59" s="9" t="s">
        <v>169</v>
      </c>
      <c r="B59" s="9">
        <v>3.9519139999999999</v>
      </c>
      <c r="C59" s="9">
        <v>0.4000708</v>
      </c>
      <c r="D59" s="9">
        <v>4.351985</v>
      </c>
    </row>
    <row r="60" spans="1:4" x14ac:dyDescent="0.25">
      <c r="A60" s="9" t="s">
        <v>170</v>
      </c>
      <c r="B60" s="9">
        <v>5.7889059999999999</v>
      </c>
      <c r="C60" s="9">
        <v>0.76088480000000003</v>
      </c>
      <c r="D60" s="9">
        <v>6.5497899999999998</v>
      </c>
    </row>
    <row r="61" spans="1:4" x14ac:dyDescent="0.25">
      <c r="A61" s="9" t="s">
        <v>171</v>
      </c>
      <c r="B61" s="9">
        <v>1.3975960000000001</v>
      </c>
      <c r="C61" s="11">
        <v>2.3165069999999999E-2</v>
      </c>
      <c r="D61" s="9">
        <v>1.4207609999999999</v>
      </c>
    </row>
    <row r="62" spans="1:4" x14ac:dyDescent="0.25">
      <c r="A62" s="9" t="s">
        <v>172</v>
      </c>
      <c r="B62" s="9">
        <v>1.449316</v>
      </c>
      <c r="C62" s="11">
        <v>2.9528570000000001E-2</v>
      </c>
      <c r="D62" s="9">
        <v>1.478845</v>
      </c>
    </row>
    <row r="63" spans="1:4" x14ac:dyDescent="0.25">
      <c r="A63" s="9" t="s">
        <v>173</v>
      </c>
      <c r="B63" s="9">
        <v>1.223522</v>
      </c>
      <c r="C63" s="9">
        <v>0</v>
      </c>
      <c r="D63" s="9">
        <v>1.223522</v>
      </c>
    </row>
    <row r="64" spans="1:4" x14ac:dyDescent="0.25">
      <c r="A64" s="9" t="s">
        <v>174</v>
      </c>
      <c r="B64" s="9">
        <v>1.185187</v>
      </c>
      <c r="C64" s="9">
        <v>0</v>
      </c>
      <c r="D64" s="9">
        <v>1.185187</v>
      </c>
    </row>
    <row r="65" spans="1:4" x14ac:dyDescent="0.25">
      <c r="A65" s="9" t="s">
        <v>175</v>
      </c>
      <c r="B65" s="9">
        <v>1.7856369999999999</v>
      </c>
      <c r="C65" s="9">
        <v>0.13339680000000001</v>
      </c>
      <c r="D65" s="9">
        <v>1.9190339999999999</v>
      </c>
    </row>
    <row r="66" spans="1:4" x14ac:dyDescent="0.25">
      <c r="A66" s="9" t="s">
        <v>176</v>
      </c>
      <c r="B66" s="9">
        <v>1.8969069999999999</v>
      </c>
      <c r="C66" s="9">
        <v>0.14076359999999999</v>
      </c>
      <c r="D66" s="9">
        <v>2.0376699999999999</v>
      </c>
    </row>
    <row r="67" spans="1:4" x14ac:dyDescent="0.25">
      <c r="A67" s="9" t="s">
        <v>177</v>
      </c>
      <c r="B67" s="9">
        <v>3.9276260000000001</v>
      </c>
      <c r="C67" s="9">
        <v>0.50570919999999997</v>
      </c>
      <c r="D67" s="9">
        <v>4.4333349999999996</v>
      </c>
    </row>
    <row r="68" spans="1:4" x14ac:dyDescent="0.25">
      <c r="A68" s="9" t="s">
        <v>178</v>
      </c>
      <c r="B68" s="9">
        <v>3.8014939999999999</v>
      </c>
      <c r="C68" s="9">
        <v>0.44870270000000001</v>
      </c>
      <c r="D68" s="9">
        <v>4.250197</v>
      </c>
    </row>
    <row r="69" spans="1:4" x14ac:dyDescent="0.25">
      <c r="A69" s="9" t="s">
        <v>179</v>
      </c>
      <c r="B69" s="9">
        <v>5.5559919999999998</v>
      </c>
      <c r="C69" s="9">
        <v>0.85792990000000002</v>
      </c>
      <c r="D69" s="9">
        <v>6.4139220000000003</v>
      </c>
    </row>
    <row r="70" spans="1:4" x14ac:dyDescent="0.25">
      <c r="A70" s="12" t="s">
        <v>180</v>
      </c>
      <c r="B70" s="9">
        <v>5.5371069999999998</v>
      </c>
      <c r="C70" s="9">
        <v>0.80091699999999999</v>
      </c>
      <c r="D70" s="9">
        <v>6.3380239999999999</v>
      </c>
    </row>
    <row r="71" spans="1:4" x14ac:dyDescent="0.25">
      <c r="A71" s="12" t="s">
        <v>181</v>
      </c>
      <c r="B71" s="9">
        <v>1.4044570000000001</v>
      </c>
      <c r="C71" s="11">
        <v>2.0872849999999998E-2</v>
      </c>
      <c r="D71" s="9">
        <v>1.42533</v>
      </c>
    </row>
    <row r="72" spans="1:4" x14ac:dyDescent="0.25">
      <c r="A72" s="12" t="s">
        <v>182</v>
      </c>
      <c r="B72" s="9">
        <v>1.3002130000000001</v>
      </c>
      <c r="C72" s="9">
        <v>0.1227741</v>
      </c>
      <c r="D72" s="9">
        <v>1.422987</v>
      </c>
    </row>
    <row r="73" spans="1:4" x14ac:dyDescent="0.25">
      <c r="A73" s="12" t="s">
        <v>183</v>
      </c>
      <c r="B73" s="9">
        <v>0.74415189999999998</v>
      </c>
      <c r="C73" s="11">
        <v>4.2652170000000003E-2</v>
      </c>
      <c r="D73" s="9">
        <v>0.78680410000000001</v>
      </c>
    </row>
    <row r="74" spans="1:4" x14ac:dyDescent="0.25">
      <c r="A74" s="12" t="s">
        <v>184</v>
      </c>
      <c r="B74" s="9">
        <v>0.94647389999999998</v>
      </c>
      <c r="C74" s="9">
        <v>0</v>
      </c>
      <c r="D74" s="9">
        <v>0.94647389999999998</v>
      </c>
    </row>
    <row r="75" spans="1:4" x14ac:dyDescent="0.25">
      <c r="A75" s="12" t="s">
        <v>199</v>
      </c>
      <c r="B75" s="9">
        <v>4.4052680000000004</v>
      </c>
      <c r="C75" s="9">
        <v>0.2458863</v>
      </c>
      <c r="D75" s="9">
        <v>4.651154</v>
      </c>
    </row>
    <row r="76" spans="1:4" x14ac:dyDescent="0.25">
      <c r="A76" s="12" t="s">
        <v>200</v>
      </c>
      <c r="B76" s="9">
        <v>4.50197</v>
      </c>
      <c r="C76" s="9">
        <v>1.9123479999999999</v>
      </c>
      <c r="D76" s="9">
        <v>6.4143179999999997</v>
      </c>
    </row>
    <row r="77" spans="1:4" x14ac:dyDescent="0.25">
      <c r="A77" s="12" t="s">
        <v>201</v>
      </c>
      <c r="B77" s="9">
        <v>2.179875</v>
      </c>
      <c r="C77" s="10">
        <v>0</v>
      </c>
      <c r="D77" s="9">
        <v>2.179875</v>
      </c>
    </row>
    <row r="78" spans="1:4" x14ac:dyDescent="0.25">
      <c r="A78" s="12" t="s">
        <v>185</v>
      </c>
      <c r="B78" s="9">
        <v>0.87944299999999997</v>
      </c>
      <c r="C78" s="9">
        <v>0</v>
      </c>
      <c r="D78" s="9">
        <v>0.87944299999999997</v>
      </c>
    </row>
    <row r="79" spans="1:4" x14ac:dyDescent="0.25">
      <c r="A79" s="12" t="s">
        <v>186</v>
      </c>
      <c r="B79" s="9">
        <v>1.3503350000000001</v>
      </c>
      <c r="C79" s="9">
        <v>0</v>
      </c>
      <c r="D79" s="9">
        <v>1.3503350000000001</v>
      </c>
    </row>
    <row r="80" spans="1:4" x14ac:dyDescent="0.25">
      <c r="A80" s="12" t="s">
        <v>187</v>
      </c>
      <c r="B80" s="9">
        <v>0.81758969999999997</v>
      </c>
      <c r="C80" s="9">
        <v>0</v>
      </c>
      <c r="D80" s="9">
        <v>0.81758969999999997</v>
      </c>
    </row>
    <row r="81" spans="1:4" x14ac:dyDescent="0.25">
      <c r="A81" s="12" t="s">
        <v>188</v>
      </c>
      <c r="B81" s="9">
        <v>1.451889</v>
      </c>
      <c r="C81" s="11">
        <v>1.991921E-2</v>
      </c>
      <c r="D81" s="9">
        <v>1.471808</v>
      </c>
    </row>
    <row r="82" spans="1:4" x14ac:dyDescent="0.25">
      <c r="A82" s="12" t="s">
        <v>189</v>
      </c>
      <c r="B82" s="9">
        <v>0.98218799999999995</v>
      </c>
      <c r="C82" s="9">
        <v>0</v>
      </c>
      <c r="D82" s="9">
        <v>0.98218799999999995</v>
      </c>
    </row>
    <row r="83" spans="1:4" x14ac:dyDescent="0.25">
      <c r="A83" s="12" t="s">
        <v>190</v>
      </c>
      <c r="B83" s="9">
        <v>1.0164740000000001</v>
      </c>
      <c r="C83" s="9">
        <v>0</v>
      </c>
      <c r="D83" s="9">
        <v>1.0164740000000001</v>
      </c>
    </row>
    <row r="84" spans="1:4" x14ac:dyDescent="0.25">
      <c r="A84" s="9" t="s">
        <v>191</v>
      </c>
      <c r="B84" s="9">
        <v>0.74609329999999996</v>
      </c>
      <c r="C84" s="9">
        <v>0</v>
      </c>
      <c r="D84" s="9">
        <v>0.74609329999999996</v>
      </c>
    </row>
    <row r="85" spans="1:4" x14ac:dyDescent="0.25">
      <c r="A85" s="9" t="s">
        <v>192</v>
      </c>
      <c r="B85" s="9">
        <v>0.85708189999999995</v>
      </c>
      <c r="C85" s="9">
        <v>0</v>
      </c>
      <c r="D85" s="9">
        <v>0.85708189999999995</v>
      </c>
    </row>
    <row r="86" spans="1:4" x14ac:dyDescent="0.25">
      <c r="A86" s="13" t="s">
        <v>196</v>
      </c>
      <c r="B86" s="10">
        <v>0.49297099999999999</v>
      </c>
      <c r="C86" s="10">
        <v>0</v>
      </c>
      <c r="D86" s="10">
        <v>0.49297099999999999</v>
      </c>
    </row>
    <row r="87" spans="1:4" x14ac:dyDescent="0.25">
      <c r="A87" s="13" t="s">
        <v>197</v>
      </c>
      <c r="B87" s="10">
        <v>0.49297099999999999</v>
      </c>
      <c r="C87" s="10">
        <v>0</v>
      </c>
      <c r="D87" s="10">
        <v>0.49297099999999999</v>
      </c>
    </row>
    <row r="88" spans="1:4" x14ac:dyDescent="0.25">
      <c r="A88" s="12" t="s">
        <v>104</v>
      </c>
      <c r="B88" s="9">
        <v>0.5873024</v>
      </c>
      <c r="C88" s="9">
        <v>0</v>
      </c>
      <c r="D88" s="9">
        <v>0.5873024</v>
      </c>
    </row>
    <row r="89" spans="1:4" x14ac:dyDescent="0.25">
      <c r="A89" s="12" t="s">
        <v>198</v>
      </c>
      <c r="B89" s="9">
        <v>0.51036800000000004</v>
      </c>
      <c r="C89" s="9">
        <v>0</v>
      </c>
      <c r="D89" s="9">
        <v>0.51036800000000004</v>
      </c>
    </row>
    <row r="90" spans="1:4" x14ac:dyDescent="0.25">
      <c r="A90" s="12" t="s">
        <v>193</v>
      </c>
      <c r="B90" s="9">
        <v>0.1250859</v>
      </c>
      <c r="C90" s="9">
        <v>0</v>
      </c>
      <c r="D90" s="9">
        <v>0.1250859</v>
      </c>
    </row>
    <row r="91" spans="1:4" x14ac:dyDescent="0.25">
      <c r="A91" s="12" t="s">
        <v>194</v>
      </c>
      <c r="B91" s="9">
        <v>0.1250859</v>
      </c>
      <c r="C91" s="9">
        <v>0</v>
      </c>
      <c r="D91" s="9">
        <v>0.1250859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B1" sqref="B1"/>
    </sheetView>
  </sheetViews>
  <sheetFormatPr defaultColWidth="11.42578125" defaultRowHeight="15" x14ac:dyDescent="0.25"/>
  <cols>
    <col min="1" max="1" width="13.28515625" bestFit="1" customWidth="1"/>
    <col min="2" max="2" width="13.42578125" customWidth="1"/>
    <col min="3" max="3" width="15.42578125" style="17" bestFit="1" customWidth="1"/>
    <col min="4" max="4" width="18" style="17" bestFit="1" customWidth="1"/>
    <col min="5" max="26" width="11.42578125" style="17"/>
  </cols>
  <sheetData>
    <row r="1" spans="1:26" s="27" customFormat="1" x14ac:dyDescent="0.25">
      <c r="A1" s="27" t="s">
        <v>43</v>
      </c>
      <c r="B1" s="27" t="s">
        <v>204</v>
      </c>
      <c r="C1" s="29" t="s">
        <v>44</v>
      </c>
      <c r="D1" s="29"/>
      <c r="E1" s="30" t="s">
        <v>45</v>
      </c>
      <c r="F1" s="29"/>
      <c r="G1" s="31" t="s">
        <v>46</v>
      </c>
      <c r="H1" s="31"/>
      <c r="I1" s="30" t="s">
        <v>47</v>
      </c>
      <c r="J1" s="29"/>
      <c r="K1" s="30" t="s">
        <v>48</v>
      </c>
      <c r="L1" s="30"/>
      <c r="M1" s="30" t="s">
        <v>49</v>
      </c>
      <c r="N1" s="29"/>
      <c r="O1" s="30" t="s">
        <v>50</v>
      </c>
      <c r="P1" s="29"/>
      <c r="Q1" s="31" t="s">
        <v>51</v>
      </c>
      <c r="R1" s="29"/>
      <c r="S1" s="31" t="s">
        <v>52</v>
      </c>
      <c r="T1" s="29"/>
      <c r="U1" s="31" t="s">
        <v>53</v>
      </c>
      <c r="V1" s="29"/>
      <c r="W1" s="31" t="s">
        <v>54</v>
      </c>
      <c r="X1" s="29"/>
      <c r="Y1" s="31" t="s">
        <v>55</v>
      </c>
      <c r="Z1" s="32"/>
    </row>
    <row r="2" spans="1:26" x14ac:dyDescent="0.25">
      <c r="B2" t="s">
        <v>113</v>
      </c>
      <c r="C2" s="14" t="s">
        <v>203</v>
      </c>
      <c r="D2" s="14" t="s">
        <v>202</v>
      </c>
      <c r="E2" s="14" t="s">
        <v>203</v>
      </c>
      <c r="F2" s="14" t="s">
        <v>202</v>
      </c>
      <c r="G2" s="14" t="s">
        <v>203</v>
      </c>
      <c r="H2" s="14" t="s">
        <v>202</v>
      </c>
      <c r="I2" s="14" t="s">
        <v>203</v>
      </c>
      <c r="J2" s="14" t="s">
        <v>202</v>
      </c>
      <c r="K2" s="14" t="s">
        <v>203</v>
      </c>
      <c r="L2" s="14" t="s">
        <v>202</v>
      </c>
      <c r="M2" s="14" t="s">
        <v>203</v>
      </c>
      <c r="N2" s="14" t="s">
        <v>202</v>
      </c>
      <c r="O2" s="14" t="s">
        <v>203</v>
      </c>
      <c r="P2" s="14" t="s">
        <v>202</v>
      </c>
      <c r="Q2" s="14" t="s">
        <v>203</v>
      </c>
      <c r="R2" s="14" t="s">
        <v>202</v>
      </c>
      <c r="S2" s="14" t="s">
        <v>203</v>
      </c>
      <c r="T2" s="14" t="s">
        <v>202</v>
      </c>
      <c r="U2" s="14" t="s">
        <v>203</v>
      </c>
      <c r="V2" s="14" t="s">
        <v>202</v>
      </c>
      <c r="W2" s="14" t="s">
        <v>203</v>
      </c>
      <c r="X2" s="14" t="s">
        <v>202</v>
      </c>
      <c r="Y2" s="14" t="s">
        <v>203</v>
      </c>
      <c r="Z2" s="14" t="s">
        <v>202</v>
      </c>
    </row>
    <row r="3" spans="1:26" x14ac:dyDescent="0.25">
      <c r="D3" s="14">
        <v>19</v>
      </c>
      <c r="F3" s="16">
        <v>95</v>
      </c>
      <c r="H3" s="15">
        <v>87</v>
      </c>
      <c r="J3" s="16">
        <v>35</v>
      </c>
      <c r="L3" s="16">
        <v>62</v>
      </c>
      <c r="N3" s="16">
        <v>96</v>
      </c>
      <c r="P3" s="16">
        <v>89</v>
      </c>
      <c r="R3" s="15">
        <v>23</v>
      </c>
      <c r="T3" s="15">
        <v>18</v>
      </c>
      <c r="V3" s="15">
        <v>39</v>
      </c>
      <c r="X3" s="15">
        <v>24</v>
      </c>
      <c r="Z3" s="17">
        <v>40</v>
      </c>
    </row>
    <row r="4" spans="1:26" x14ac:dyDescent="0.25">
      <c r="A4" s="5" t="s">
        <v>56</v>
      </c>
      <c r="B4">
        <v>8.07</v>
      </c>
      <c r="C4" s="18">
        <v>3.7252000000000001</v>
      </c>
      <c r="D4" s="18">
        <f>C4*D$3</f>
        <v>70.778800000000004</v>
      </c>
      <c r="E4" s="18">
        <v>2.7892950999999999</v>
      </c>
      <c r="F4" s="18">
        <f>E4*F$3</f>
        <v>264.98303449999997</v>
      </c>
      <c r="G4" s="18">
        <v>0.50929999999999997</v>
      </c>
      <c r="H4" s="18">
        <f>G4*H$3</f>
        <v>44.309100000000001</v>
      </c>
      <c r="I4" s="18">
        <v>1.7387129667753582</v>
      </c>
      <c r="J4" s="18">
        <f>I4*J$3</f>
        <v>60.854953837137536</v>
      </c>
      <c r="K4" s="22">
        <v>5.4097648404269254</v>
      </c>
      <c r="L4" s="18">
        <f>K4*L$3</f>
        <v>335.40542010646936</v>
      </c>
      <c r="M4" s="18">
        <v>134.17197600228775</v>
      </c>
      <c r="N4" s="18">
        <f>M4*N$3/2</f>
        <v>6440.254848109812</v>
      </c>
      <c r="O4" s="18">
        <v>4.5383280936692652</v>
      </c>
      <c r="P4" s="18">
        <f>O4*P$3</f>
        <v>403.9112003365646</v>
      </c>
      <c r="Q4" s="18">
        <v>11.427305978698282</v>
      </c>
      <c r="R4" s="18">
        <f>Q4*R$3</f>
        <v>262.82803751006048</v>
      </c>
      <c r="S4" s="18">
        <v>125.88518799999999</v>
      </c>
      <c r="T4" s="18">
        <f>S4*T$3</f>
        <v>2265.9333839999999</v>
      </c>
      <c r="U4" s="18">
        <v>2.8424215255734282</v>
      </c>
      <c r="V4" s="18">
        <f>U4*V$3</f>
        <v>110.8544394973637</v>
      </c>
      <c r="W4" s="18">
        <v>4.1436711456747979</v>
      </c>
      <c r="X4" s="18">
        <f>W4*X$3/2</f>
        <v>49.724053748097575</v>
      </c>
      <c r="Y4" s="18">
        <v>12.824629104607519</v>
      </c>
      <c r="Z4" s="18">
        <f>Y4*Z$3/2</f>
        <v>256.49258209215037</v>
      </c>
    </row>
    <row r="5" spans="1:26" x14ac:dyDescent="0.25">
      <c r="A5" s="5" t="s">
        <v>57</v>
      </c>
      <c r="B5">
        <v>9.57</v>
      </c>
      <c r="C5" s="18">
        <v>4.4480000000000004</v>
      </c>
      <c r="D5" s="18">
        <f t="shared" ref="D5:D48" si="0">C5*D$3</f>
        <v>84.512</v>
      </c>
      <c r="E5" s="18">
        <v>2.7187930999999996</v>
      </c>
      <c r="F5" s="18">
        <f t="shared" ref="F5:F48" si="1">E5*F$3</f>
        <v>258.28534449999995</v>
      </c>
      <c r="G5" s="18">
        <v>8.9499999999999996E-2</v>
      </c>
      <c r="H5" s="18">
        <f t="shared" ref="H5:H48" si="2">G5*H$3</f>
        <v>7.7864999999999993</v>
      </c>
      <c r="I5" s="18">
        <v>2.853931569148231</v>
      </c>
      <c r="J5" s="18">
        <f t="shared" ref="J5:J48" si="3">I5*J$3</f>
        <v>99.887604920188082</v>
      </c>
      <c r="K5" s="22">
        <v>6.2442209398860653</v>
      </c>
      <c r="L5" s="18">
        <f t="shared" ref="L5:L48" si="4">K5*L$3</f>
        <v>387.14169827293603</v>
      </c>
      <c r="M5" s="18">
        <v>141.71498789203369</v>
      </c>
      <c r="N5" s="18">
        <f t="shared" ref="N5:N48" si="5">M5*N$3/2</f>
        <v>6802.3194188176167</v>
      </c>
      <c r="O5" s="18">
        <v>4.222877387990553</v>
      </c>
      <c r="P5" s="18">
        <f t="shared" ref="P5:P48" si="6">O5*P$3</f>
        <v>375.83608753115919</v>
      </c>
      <c r="Q5" s="18">
        <v>14.686381254607468</v>
      </c>
      <c r="R5" s="18">
        <f t="shared" ref="R5:R48" si="7">Q5*R$3</f>
        <v>337.78676885597179</v>
      </c>
      <c r="S5" s="18">
        <v>130.38633599999997</v>
      </c>
      <c r="T5" s="18">
        <f t="shared" ref="T5:T48" si="8">S5*T$3</f>
        <v>2346.9540479999996</v>
      </c>
      <c r="U5" s="18">
        <v>2.8424215255734282</v>
      </c>
      <c r="V5" s="18">
        <f t="shared" ref="V5:V48" si="9">U5*V$3</f>
        <v>110.8544394973637</v>
      </c>
      <c r="W5" s="18">
        <v>4.2035842005813828</v>
      </c>
      <c r="X5" s="18">
        <f t="shared" ref="X5:X48" si="10">W5*X$3/2</f>
        <v>50.443010406976597</v>
      </c>
      <c r="Y5" s="18">
        <v>13.352550300767055</v>
      </c>
      <c r="Z5" s="18">
        <f t="shared" ref="Z5:Z48" si="11">Y5*Z$3/2</f>
        <v>267.0510060153411</v>
      </c>
    </row>
    <row r="6" spans="1:26" x14ac:dyDescent="0.25">
      <c r="A6" s="5" t="s">
        <v>58</v>
      </c>
      <c r="B6">
        <v>10.07</v>
      </c>
      <c r="C6" s="18">
        <v>7.4837999999999996</v>
      </c>
      <c r="D6" s="18">
        <f t="shared" si="0"/>
        <v>142.19219999999999</v>
      </c>
      <c r="E6" s="18">
        <v>21.486425499999999</v>
      </c>
      <c r="F6" s="18">
        <f t="shared" si="1"/>
        <v>2041.2104224999998</v>
      </c>
      <c r="G6" s="18">
        <v>0</v>
      </c>
      <c r="H6" s="18">
        <f t="shared" si="2"/>
        <v>0</v>
      </c>
      <c r="I6" s="18">
        <v>3.0343987868000286</v>
      </c>
      <c r="J6" s="18">
        <f t="shared" si="3"/>
        <v>106.20395753800101</v>
      </c>
      <c r="K6" s="22">
        <v>39.403300000000002</v>
      </c>
      <c r="L6" s="18">
        <f t="shared" si="4"/>
        <v>2443.0046000000002</v>
      </c>
      <c r="M6" s="18">
        <v>398.71004300000004</v>
      </c>
      <c r="N6" s="18">
        <f t="shared" si="5"/>
        <v>19138.082064000002</v>
      </c>
      <c r="O6" s="18">
        <v>11.81712896</v>
      </c>
      <c r="P6" s="18">
        <f t="shared" si="6"/>
        <v>1051.7244774399999</v>
      </c>
      <c r="Q6" s="18">
        <v>151.70939999999999</v>
      </c>
      <c r="R6" s="18">
        <f t="shared" si="7"/>
        <v>3489.3161999999998</v>
      </c>
      <c r="S6" s="18">
        <v>262.31653599999999</v>
      </c>
      <c r="T6" s="18">
        <f t="shared" si="8"/>
        <v>4721.6976479999994</v>
      </c>
      <c r="U6" s="18">
        <v>9.0904578177742259</v>
      </c>
      <c r="V6" s="18">
        <f t="shared" si="9"/>
        <v>354.52785489319479</v>
      </c>
      <c r="W6" s="18">
        <v>35.744869767165575</v>
      </c>
      <c r="X6" s="18">
        <f t="shared" si="10"/>
        <v>428.93843720598693</v>
      </c>
      <c r="Y6" s="18">
        <v>25.669048741007938</v>
      </c>
      <c r="Z6" s="18">
        <f t="shared" si="11"/>
        <v>513.38097482015871</v>
      </c>
    </row>
    <row r="7" spans="1:26" x14ac:dyDescent="0.25">
      <c r="A7" s="5" t="s">
        <v>59</v>
      </c>
      <c r="B7">
        <v>10.07</v>
      </c>
      <c r="C7" s="18">
        <v>8.2211999999999996</v>
      </c>
      <c r="D7" s="18">
        <f t="shared" si="0"/>
        <v>156.2028</v>
      </c>
      <c r="E7" s="18">
        <v>11.810025999999999</v>
      </c>
      <c r="F7" s="18">
        <f t="shared" si="1"/>
        <v>1121.9524699999999</v>
      </c>
      <c r="G7" s="18">
        <v>0</v>
      </c>
      <c r="H7" s="18">
        <f t="shared" si="2"/>
        <v>0</v>
      </c>
      <c r="I7" s="18">
        <v>1.8555316039191663</v>
      </c>
      <c r="J7" s="18">
        <f t="shared" si="3"/>
        <v>64.943606137170818</v>
      </c>
      <c r="K7" s="22">
        <v>7.0945493432765652</v>
      </c>
      <c r="L7" s="18">
        <f t="shared" si="4"/>
        <v>439.86205928314706</v>
      </c>
      <c r="M7" s="18">
        <v>767.43962300000021</v>
      </c>
      <c r="N7" s="18">
        <f t="shared" si="5"/>
        <v>36837.10190400001</v>
      </c>
      <c r="O7" s="18">
        <v>17.520119440000002</v>
      </c>
      <c r="P7" s="18">
        <f t="shared" si="6"/>
        <v>1559.2906301600001</v>
      </c>
      <c r="Q7" s="18">
        <v>46.569400000000002</v>
      </c>
      <c r="R7" s="18">
        <f t="shared" si="7"/>
        <v>1071.0962</v>
      </c>
      <c r="S7" s="18">
        <v>477.98361</v>
      </c>
      <c r="T7" s="18">
        <f t="shared" si="8"/>
        <v>8603.7049800000004</v>
      </c>
      <c r="U7" s="18">
        <v>17.356395000000003</v>
      </c>
      <c r="V7" s="18">
        <f t="shared" si="9"/>
        <v>676.89940500000012</v>
      </c>
      <c r="W7" s="18">
        <v>20.07039470525185</v>
      </c>
      <c r="X7" s="18">
        <f t="shared" si="10"/>
        <v>240.8447364630222</v>
      </c>
      <c r="Y7" s="18">
        <v>51.585902971929492</v>
      </c>
      <c r="Z7" s="18">
        <f t="shared" si="11"/>
        <v>1031.7180594385898</v>
      </c>
    </row>
    <row r="8" spans="1:26" x14ac:dyDescent="0.25">
      <c r="A8" s="5" t="s">
        <v>60</v>
      </c>
      <c r="B8">
        <v>10.07</v>
      </c>
      <c r="C8" s="18">
        <v>3.7610000000000001</v>
      </c>
      <c r="D8" s="18">
        <f t="shared" si="0"/>
        <v>71.459000000000003</v>
      </c>
      <c r="E8" s="18">
        <v>4.1464585999999999</v>
      </c>
      <c r="F8" s="18">
        <f t="shared" si="1"/>
        <v>393.913567</v>
      </c>
      <c r="G8" s="18">
        <v>0</v>
      </c>
      <c r="H8" s="18">
        <f t="shared" si="2"/>
        <v>0</v>
      </c>
      <c r="I8" s="18">
        <v>1.0618000000000001</v>
      </c>
      <c r="J8" s="18">
        <f t="shared" si="3"/>
        <v>37.163000000000004</v>
      </c>
      <c r="K8" s="22">
        <v>5.8951593803674047</v>
      </c>
      <c r="L8" s="18">
        <f t="shared" si="4"/>
        <v>365.4998815827791</v>
      </c>
      <c r="M8" s="18">
        <v>417.11256900000001</v>
      </c>
      <c r="N8" s="18">
        <f t="shared" si="5"/>
        <v>20021.403312000002</v>
      </c>
      <c r="O8" s="18">
        <v>17.932757799999997</v>
      </c>
      <c r="P8" s="18">
        <f t="shared" si="6"/>
        <v>1596.0154441999998</v>
      </c>
      <c r="Q8" s="18">
        <v>24.767961460646919</v>
      </c>
      <c r="R8" s="18">
        <f t="shared" si="7"/>
        <v>569.66311359487918</v>
      </c>
      <c r="S8" s="18">
        <v>291.72921000000002</v>
      </c>
      <c r="T8" s="18">
        <f t="shared" si="8"/>
        <v>5251.1257800000003</v>
      </c>
      <c r="U8" s="18">
        <v>9.6568124492151419</v>
      </c>
      <c r="V8" s="18">
        <f t="shared" si="9"/>
        <v>376.61568551939052</v>
      </c>
      <c r="W8" s="18">
        <v>15.005139415319075</v>
      </c>
      <c r="X8" s="18">
        <f t="shared" si="10"/>
        <v>180.06167298382888</v>
      </c>
      <c r="Y8" s="18">
        <v>44.096449105923369</v>
      </c>
      <c r="Z8" s="18">
        <f t="shared" si="11"/>
        <v>881.92898211846739</v>
      </c>
    </row>
    <row r="9" spans="1:26" x14ac:dyDescent="0.25">
      <c r="A9" s="5" t="s">
        <v>61</v>
      </c>
      <c r="B9">
        <v>10.07</v>
      </c>
      <c r="C9" s="18">
        <v>2.4409000000000001</v>
      </c>
      <c r="D9" s="18">
        <f t="shared" si="0"/>
        <v>46.377099999999999</v>
      </c>
      <c r="E9" s="18">
        <v>2.7928202</v>
      </c>
      <c r="F9" s="18">
        <f t="shared" si="1"/>
        <v>265.31791900000002</v>
      </c>
      <c r="G9" s="18">
        <v>0</v>
      </c>
      <c r="H9" s="18">
        <f t="shared" si="2"/>
        <v>0</v>
      </c>
      <c r="I9" s="18">
        <v>0.63519999999999999</v>
      </c>
      <c r="J9" s="18">
        <f t="shared" si="3"/>
        <v>22.231999999999999</v>
      </c>
      <c r="K9" s="22">
        <v>3.3413248591917029</v>
      </c>
      <c r="L9" s="18">
        <f t="shared" si="4"/>
        <v>207.16214126988558</v>
      </c>
      <c r="M9" s="18">
        <v>203.51424600000001</v>
      </c>
      <c r="N9" s="18">
        <f t="shared" si="5"/>
        <v>9768.6838080000016</v>
      </c>
      <c r="O9" s="18">
        <v>11.463123599999999</v>
      </c>
      <c r="P9" s="18">
        <f t="shared" si="6"/>
        <v>1020.2180003999999</v>
      </c>
      <c r="Q9" s="18">
        <v>14.899901687909846</v>
      </c>
      <c r="R9" s="18">
        <f t="shared" si="7"/>
        <v>342.69773882192646</v>
      </c>
      <c r="S9" s="18">
        <v>179.27811599999998</v>
      </c>
      <c r="T9" s="18">
        <f t="shared" si="8"/>
        <v>3227.0060879999996</v>
      </c>
      <c r="U9" s="18">
        <v>5.0537173279832492</v>
      </c>
      <c r="V9" s="18">
        <f t="shared" si="9"/>
        <v>197.09497579134671</v>
      </c>
      <c r="W9" s="18">
        <v>7.0575740106601303</v>
      </c>
      <c r="X9" s="18">
        <f t="shared" si="10"/>
        <v>84.690888127921568</v>
      </c>
      <c r="Y9" s="18">
        <v>23.465646537164549</v>
      </c>
      <c r="Z9" s="18">
        <f t="shared" si="11"/>
        <v>469.31293074329096</v>
      </c>
    </row>
    <row r="10" spans="1:26" x14ac:dyDescent="0.25">
      <c r="A10" s="5" t="s">
        <v>62</v>
      </c>
      <c r="B10">
        <v>9.07</v>
      </c>
      <c r="C10" s="18">
        <v>1.4109</v>
      </c>
      <c r="D10" s="18">
        <f t="shared" si="0"/>
        <v>26.807100000000002</v>
      </c>
      <c r="E10" s="18">
        <v>4.5060187999999997</v>
      </c>
      <c r="F10" s="18">
        <f t="shared" si="1"/>
        <v>428.07178599999997</v>
      </c>
      <c r="G10" s="18">
        <v>0.60850000000000004</v>
      </c>
      <c r="H10" s="18">
        <f t="shared" si="2"/>
        <v>52.939500000000002</v>
      </c>
      <c r="I10" s="18">
        <v>0.7591</v>
      </c>
      <c r="J10" s="18">
        <f t="shared" si="3"/>
        <v>26.5685</v>
      </c>
      <c r="K10" s="22">
        <v>1.5304636350184873</v>
      </c>
      <c r="L10" s="18">
        <f t="shared" si="4"/>
        <v>94.888745371146214</v>
      </c>
      <c r="M10" s="18">
        <v>84.279164952738114</v>
      </c>
      <c r="N10" s="18">
        <f t="shared" si="5"/>
        <v>4045.3999177314295</v>
      </c>
      <c r="O10" s="18">
        <v>1.3013771835966137</v>
      </c>
      <c r="P10" s="18">
        <f t="shared" si="6"/>
        <v>115.82256934009862</v>
      </c>
      <c r="Q10" s="18">
        <v>3.7530837644282538</v>
      </c>
      <c r="R10" s="18">
        <f t="shared" si="7"/>
        <v>86.320926581849832</v>
      </c>
      <c r="S10" s="18">
        <v>90.341639999999998</v>
      </c>
      <c r="T10" s="18">
        <f t="shared" si="8"/>
        <v>1626.1495199999999</v>
      </c>
      <c r="U10" s="18">
        <v>0.8620167124629714</v>
      </c>
      <c r="V10" s="18">
        <f t="shared" si="9"/>
        <v>33.618651786055885</v>
      </c>
      <c r="W10" s="18">
        <v>1.3280755720760715</v>
      </c>
      <c r="X10" s="18">
        <f t="shared" si="10"/>
        <v>15.936906864912858</v>
      </c>
      <c r="Y10" s="18">
        <v>7.2607587801522087</v>
      </c>
      <c r="Z10" s="18">
        <f t="shared" si="11"/>
        <v>145.21517560304417</v>
      </c>
    </row>
    <row r="11" spans="1:26" x14ac:dyDescent="0.25">
      <c r="A11" s="5" t="s">
        <v>63</v>
      </c>
      <c r="B11">
        <v>9.07</v>
      </c>
      <c r="C11" s="18">
        <v>0</v>
      </c>
      <c r="D11" s="18">
        <f t="shared" si="0"/>
        <v>0</v>
      </c>
      <c r="E11" s="18">
        <v>4.1076824999999992</v>
      </c>
      <c r="F11" s="18">
        <f t="shared" si="1"/>
        <v>390.22983749999992</v>
      </c>
      <c r="G11" s="18">
        <v>0</v>
      </c>
      <c r="H11" s="18">
        <f t="shared" si="2"/>
        <v>0</v>
      </c>
      <c r="I11" s="18">
        <v>0.56299999999999994</v>
      </c>
      <c r="J11" s="18">
        <f t="shared" si="3"/>
        <v>19.704999999999998</v>
      </c>
      <c r="K11" s="22">
        <v>1.9815144166019891</v>
      </c>
      <c r="L11" s="18">
        <f t="shared" si="4"/>
        <v>122.85389382932333</v>
      </c>
      <c r="M11" s="18">
        <v>121.46990342422528</v>
      </c>
      <c r="N11" s="18">
        <f t="shared" si="5"/>
        <v>5830.5553643628136</v>
      </c>
      <c r="O11" s="18">
        <v>3.161060605585337</v>
      </c>
      <c r="P11" s="18">
        <f t="shared" si="6"/>
        <v>281.33439389709497</v>
      </c>
      <c r="Q11" s="18">
        <v>13.404866399674439</v>
      </c>
      <c r="R11" s="18">
        <f t="shared" si="7"/>
        <v>308.31192719251209</v>
      </c>
      <c r="S11" s="18">
        <v>104.853962</v>
      </c>
      <c r="T11" s="18">
        <f t="shared" si="8"/>
        <v>1887.371316</v>
      </c>
      <c r="U11" s="18">
        <v>1.8632279804261509</v>
      </c>
      <c r="V11" s="18">
        <f t="shared" si="9"/>
        <v>72.665891236619885</v>
      </c>
      <c r="W11" s="18">
        <v>3.5352399380654296</v>
      </c>
      <c r="X11" s="18">
        <f t="shared" si="10"/>
        <v>42.422879256785151</v>
      </c>
      <c r="Y11" s="18">
        <v>8.235722009848871</v>
      </c>
      <c r="Z11" s="18">
        <f t="shared" si="11"/>
        <v>164.71444019697742</v>
      </c>
    </row>
    <row r="12" spans="1:26" x14ac:dyDescent="0.25">
      <c r="A12" s="5" t="s">
        <v>64</v>
      </c>
      <c r="B12">
        <v>9.07</v>
      </c>
      <c r="C12" s="18">
        <v>3.8229000000000002</v>
      </c>
      <c r="D12" s="18">
        <f t="shared" si="0"/>
        <v>72.635100000000008</v>
      </c>
      <c r="E12" s="18">
        <v>3.5859676999999999</v>
      </c>
      <c r="F12" s="18">
        <f t="shared" si="1"/>
        <v>340.66693149999998</v>
      </c>
      <c r="G12" s="18">
        <v>0</v>
      </c>
      <c r="H12" s="18">
        <f t="shared" si="2"/>
        <v>0</v>
      </c>
      <c r="I12" s="18">
        <v>0.37290000000000001</v>
      </c>
      <c r="J12" s="18">
        <f t="shared" si="3"/>
        <v>13.051500000000001</v>
      </c>
      <c r="K12" s="22">
        <v>2.4972995468873505</v>
      </c>
      <c r="L12" s="18">
        <f t="shared" si="4"/>
        <v>154.83257190701573</v>
      </c>
      <c r="M12" s="18">
        <v>180.86339311826319</v>
      </c>
      <c r="N12" s="18">
        <f t="shared" si="5"/>
        <v>8681.4428696766336</v>
      </c>
      <c r="O12" s="18">
        <v>6.5318628853693967</v>
      </c>
      <c r="P12" s="18">
        <f t="shared" si="6"/>
        <v>581.33579679787636</v>
      </c>
      <c r="Q12" s="18">
        <v>8.3183529934736509</v>
      </c>
      <c r="R12" s="18">
        <f t="shared" si="7"/>
        <v>191.32211884989397</v>
      </c>
      <c r="S12" s="18">
        <v>133.335364</v>
      </c>
      <c r="T12" s="18">
        <f t="shared" si="8"/>
        <v>2400.036552</v>
      </c>
      <c r="U12" s="18">
        <v>2.2959330839251773</v>
      </c>
      <c r="V12" s="18">
        <f t="shared" si="9"/>
        <v>89.541390273081916</v>
      </c>
      <c r="W12" s="18">
        <v>3.2864555029125979</v>
      </c>
      <c r="X12" s="18">
        <f t="shared" si="10"/>
        <v>39.437466034951171</v>
      </c>
      <c r="Y12" s="18">
        <v>10.458975696922034</v>
      </c>
      <c r="Z12" s="18">
        <f t="shared" si="11"/>
        <v>209.17951393844066</v>
      </c>
    </row>
    <row r="13" spans="1:26" x14ac:dyDescent="0.25">
      <c r="A13" s="5" t="s">
        <v>65</v>
      </c>
      <c r="B13">
        <v>9.57</v>
      </c>
      <c r="C13" s="18">
        <v>3.4076</v>
      </c>
      <c r="D13" s="18">
        <f t="shared" si="0"/>
        <v>64.744399999999999</v>
      </c>
      <c r="E13" s="18">
        <v>3.9878290999999999</v>
      </c>
      <c r="F13" s="18">
        <f t="shared" si="1"/>
        <v>378.84376449999996</v>
      </c>
      <c r="G13" s="18">
        <v>0</v>
      </c>
      <c r="H13" s="18">
        <f t="shared" si="2"/>
        <v>0</v>
      </c>
      <c r="I13" s="18">
        <v>0.34100000000000003</v>
      </c>
      <c r="J13" s="18">
        <f t="shared" si="3"/>
        <v>11.935</v>
      </c>
      <c r="K13" s="22">
        <v>2.1423577443603521</v>
      </c>
      <c r="L13" s="18">
        <f t="shared" si="4"/>
        <v>132.82618015034183</v>
      </c>
      <c r="M13" s="18">
        <v>166.980818</v>
      </c>
      <c r="N13" s="18">
        <f t="shared" si="5"/>
        <v>8015.079264</v>
      </c>
      <c r="O13" s="18">
        <v>7.9017121764002702</v>
      </c>
      <c r="P13" s="18">
        <f t="shared" si="6"/>
        <v>703.25238369962403</v>
      </c>
      <c r="Q13" s="18">
        <v>8.9092788187802565</v>
      </c>
      <c r="R13" s="18">
        <f t="shared" si="7"/>
        <v>204.91341283194589</v>
      </c>
      <c r="S13" s="18">
        <v>148.08050399999999</v>
      </c>
      <c r="T13" s="18">
        <f t="shared" si="8"/>
        <v>2665.4490719999999</v>
      </c>
      <c r="U13" s="18">
        <v>3.1996966081168106</v>
      </c>
      <c r="V13" s="18">
        <f t="shared" si="9"/>
        <v>124.78816771655561</v>
      </c>
      <c r="W13" s="18">
        <v>4.3229557848279514</v>
      </c>
      <c r="X13" s="18">
        <f t="shared" si="10"/>
        <v>51.87546941793542</v>
      </c>
      <c r="Y13" s="18">
        <v>11.172285136324874</v>
      </c>
      <c r="Z13" s="18">
        <f t="shared" si="11"/>
        <v>223.44570272649747</v>
      </c>
    </row>
    <row r="14" spans="1:26" x14ac:dyDescent="0.25">
      <c r="A14" s="5" t="s">
        <v>66</v>
      </c>
      <c r="B14">
        <v>9.07</v>
      </c>
      <c r="C14" s="18">
        <v>3.1349</v>
      </c>
      <c r="D14" s="18">
        <f t="shared" si="0"/>
        <v>59.563099999999999</v>
      </c>
      <c r="E14" s="18">
        <v>3.3815119</v>
      </c>
      <c r="F14" s="18">
        <f t="shared" si="1"/>
        <v>321.24363049999999</v>
      </c>
      <c r="G14" s="18">
        <v>0</v>
      </c>
      <c r="H14" s="18">
        <f t="shared" si="2"/>
        <v>0</v>
      </c>
      <c r="I14" s="18">
        <v>0.30740000000000001</v>
      </c>
      <c r="J14" s="18">
        <f t="shared" si="3"/>
        <v>10.759</v>
      </c>
      <c r="K14" s="22">
        <v>2.0006624669719542</v>
      </c>
      <c r="L14" s="18">
        <f t="shared" si="4"/>
        <v>124.04107295226116</v>
      </c>
      <c r="M14" s="18">
        <v>181.27503100000001</v>
      </c>
      <c r="N14" s="18">
        <f t="shared" si="5"/>
        <v>8701.2014880000006</v>
      </c>
      <c r="O14" s="18">
        <v>7.5020742053779257</v>
      </c>
      <c r="P14" s="18">
        <f t="shared" si="6"/>
        <v>667.68460427863533</v>
      </c>
      <c r="Q14" s="18">
        <v>7.2954613445321739</v>
      </c>
      <c r="R14" s="18">
        <f t="shared" si="7"/>
        <v>167.79561092424001</v>
      </c>
      <c r="S14" s="18">
        <v>167.94764000000001</v>
      </c>
      <c r="T14" s="18">
        <f t="shared" si="8"/>
        <v>3023.0575200000003</v>
      </c>
      <c r="U14" s="18">
        <v>3.6666579951743494</v>
      </c>
      <c r="V14" s="18">
        <f t="shared" si="9"/>
        <v>142.99966181179963</v>
      </c>
      <c r="W14" s="18">
        <v>3.2237043929544087</v>
      </c>
      <c r="X14" s="18">
        <f t="shared" si="10"/>
        <v>38.684452715452906</v>
      </c>
      <c r="Y14" s="18">
        <v>11.409326235645841</v>
      </c>
      <c r="Z14" s="18">
        <f t="shared" si="11"/>
        <v>228.18652471291682</v>
      </c>
    </row>
    <row r="15" spans="1:26" x14ac:dyDescent="0.25">
      <c r="A15" s="5" t="s">
        <v>67</v>
      </c>
      <c r="B15">
        <v>9.07</v>
      </c>
      <c r="C15" s="18">
        <v>2.0878999999999999</v>
      </c>
      <c r="D15" s="18">
        <f t="shared" si="0"/>
        <v>39.670099999999998</v>
      </c>
      <c r="E15" s="18">
        <v>13.420996699999998</v>
      </c>
      <c r="F15" s="18">
        <f t="shared" si="1"/>
        <v>1274.9946864999997</v>
      </c>
      <c r="G15" s="18">
        <v>0.5655</v>
      </c>
      <c r="H15" s="18">
        <f t="shared" si="2"/>
        <v>49.198500000000003</v>
      </c>
      <c r="I15" s="18">
        <v>0.60640000000000005</v>
      </c>
      <c r="J15" s="18">
        <f t="shared" si="3"/>
        <v>21.224</v>
      </c>
      <c r="K15" s="22">
        <v>2.8499267560809849</v>
      </c>
      <c r="L15" s="18">
        <f t="shared" si="4"/>
        <v>176.69545887702105</v>
      </c>
      <c r="M15" s="18">
        <v>141.19679755703476</v>
      </c>
      <c r="N15" s="18">
        <f t="shared" si="5"/>
        <v>6777.4462827376683</v>
      </c>
      <c r="O15" s="18">
        <v>2.7595859785062484</v>
      </c>
      <c r="P15" s="18">
        <f t="shared" si="6"/>
        <v>245.60315208705612</v>
      </c>
      <c r="Q15" s="18">
        <v>9.9819076255283541</v>
      </c>
      <c r="R15" s="18">
        <f t="shared" si="7"/>
        <v>229.58387538715215</v>
      </c>
      <c r="S15" s="18">
        <v>132.17127399999998</v>
      </c>
      <c r="T15" s="18">
        <f t="shared" si="8"/>
        <v>2379.0829319999998</v>
      </c>
      <c r="U15" s="18">
        <v>1.9253917059507968</v>
      </c>
      <c r="V15" s="18">
        <f t="shared" si="9"/>
        <v>75.090276532081077</v>
      </c>
      <c r="W15" s="18">
        <v>2.777398210309471</v>
      </c>
      <c r="X15" s="18">
        <f t="shared" si="10"/>
        <v>33.328778523713652</v>
      </c>
      <c r="Y15" s="18">
        <v>8.4780496000817269</v>
      </c>
      <c r="Z15" s="18">
        <f t="shared" si="11"/>
        <v>169.56099200163453</v>
      </c>
    </row>
    <row r="16" spans="1:26" x14ac:dyDescent="0.25">
      <c r="A16" s="5" t="s">
        <v>68</v>
      </c>
      <c r="B16">
        <v>11.07</v>
      </c>
      <c r="C16" s="18">
        <v>6.9009</v>
      </c>
      <c r="D16" s="18">
        <f t="shared" si="0"/>
        <v>131.11709999999999</v>
      </c>
      <c r="E16" s="18">
        <v>7.3401991999999989</v>
      </c>
      <c r="F16" s="18">
        <f t="shared" si="1"/>
        <v>697.31892399999992</v>
      </c>
      <c r="G16" s="18">
        <v>0</v>
      </c>
      <c r="H16" s="18">
        <f t="shared" si="2"/>
        <v>0</v>
      </c>
      <c r="I16" s="18">
        <v>2.3965093858217119</v>
      </c>
      <c r="J16" s="18">
        <f t="shared" si="3"/>
        <v>83.877828503759915</v>
      </c>
      <c r="K16" s="22">
        <v>11.55747252178687</v>
      </c>
      <c r="L16" s="18">
        <f t="shared" si="4"/>
        <v>716.563296350786</v>
      </c>
      <c r="M16" s="18">
        <v>528.64817400000004</v>
      </c>
      <c r="N16" s="18">
        <f t="shared" si="5"/>
        <v>25375.112352000004</v>
      </c>
      <c r="O16" s="18">
        <v>15.290134</v>
      </c>
      <c r="P16" s="18">
        <f t="shared" si="6"/>
        <v>1360.8219260000001</v>
      </c>
      <c r="Q16" s="18">
        <v>22.154717782518837</v>
      </c>
      <c r="R16" s="18">
        <f t="shared" si="7"/>
        <v>509.55850899793325</v>
      </c>
      <c r="S16" s="18">
        <v>374.922842</v>
      </c>
      <c r="T16" s="18">
        <f t="shared" si="8"/>
        <v>6748.6111559999999</v>
      </c>
      <c r="U16" s="18">
        <v>43.470120000000001</v>
      </c>
      <c r="V16" s="18">
        <f t="shared" si="9"/>
        <v>1695.3346800000002</v>
      </c>
      <c r="W16" s="18">
        <v>7.6054761227977332</v>
      </c>
      <c r="X16" s="18">
        <f t="shared" si="10"/>
        <v>91.265713473572802</v>
      </c>
      <c r="Y16" s="18">
        <v>16.897365772126705</v>
      </c>
      <c r="Z16" s="18">
        <f t="shared" si="11"/>
        <v>337.94731544253409</v>
      </c>
    </row>
    <row r="17" spans="1:26" x14ac:dyDescent="0.25">
      <c r="A17" s="5" t="s">
        <v>69</v>
      </c>
      <c r="B17">
        <v>9.07</v>
      </c>
      <c r="C17" s="18">
        <v>0</v>
      </c>
      <c r="D17" s="18">
        <f t="shared" si="0"/>
        <v>0</v>
      </c>
      <c r="E17" s="18">
        <v>2.7646193999999999</v>
      </c>
      <c r="F17" s="18">
        <f t="shared" si="1"/>
        <v>262.63884300000001</v>
      </c>
      <c r="G17" s="18">
        <v>0</v>
      </c>
      <c r="H17" s="18">
        <f t="shared" si="2"/>
        <v>0</v>
      </c>
      <c r="I17" s="18">
        <v>0.70679999999999998</v>
      </c>
      <c r="J17" s="18">
        <f t="shared" si="3"/>
        <v>24.738</v>
      </c>
      <c r="K17" s="22">
        <v>3.9286033724900276</v>
      </c>
      <c r="L17" s="18">
        <f t="shared" si="4"/>
        <v>243.5734090943817</v>
      </c>
      <c r="M17" s="18">
        <v>44.725706749666308</v>
      </c>
      <c r="N17" s="18">
        <f t="shared" si="5"/>
        <v>2146.8339239839829</v>
      </c>
      <c r="O17" s="18">
        <v>3.2370368648813312</v>
      </c>
      <c r="P17" s="18">
        <f t="shared" si="6"/>
        <v>288.09628097443846</v>
      </c>
      <c r="Q17" s="18">
        <v>3.6420519548791188</v>
      </c>
      <c r="R17" s="18">
        <f t="shared" si="7"/>
        <v>83.767194962219733</v>
      </c>
      <c r="S17" s="18">
        <v>64.188417999999999</v>
      </c>
      <c r="T17" s="18">
        <f t="shared" si="8"/>
        <v>1155.3915239999999</v>
      </c>
      <c r="U17" s="18">
        <v>2.3572386668698195</v>
      </c>
      <c r="V17" s="18">
        <f t="shared" si="9"/>
        <v>91.932308007922956</v>
      </c>
      <c r="W17" s="18">
        <v>1.1760082608744</v>
      </c>
      <c r="X17" s="18">
        <f t="shared" si="10"/>
        <v>14.112099130492801</v>
      </c>
      <c r="Y17" s="18">
        <v>7.3831551768934229</v>
      </c>
      <c r="Z17" s="18">
        <f t="shared" si="11"/>
        <v>147.66310353786847</v>
      </c>
    </row>
    <row r="18" spans="1:26" x14ac:dyDescent="0.25">
      <c r="A18" s="5" t="s">
        <v>70</v>
      </c>
      <c r="B18">
        <v>9.07</v>
      </c>
      <c r="C18" s="18">
        <v>2.5674999999999999</v>
      </c>
      <c r="D18" s="18">
        <f t="shared" si="0"/>
        <v>48.782499999999999</v>
      </c>
      <c r="E18" s="18">
        <v>7.4494772999999999</v>
      </c>
      <c r="F18" s="18">
        <f t="shared" si="1"/>
        <v>707.70034350000003</v>
      </c>
      <c r="G18" s="18">
        <v>0</v>
      </c>
      <c r="H18" s="18">
        <f t="shared" si="2"/>
        <v>0</v>
      </c>
      <c r="I18" s="18">
        <v>1.2423999999999999</v>
      </c>
      <c r="J18" s="18">
        <f t="shared" si="3"/>
        <v>43.483999999999995</v>
      </c>
      <c r="K18" s="22">
        <v>5.868018936242696</v>
      </c>
      <c r="L18" s="18">
        <f t="shared" si="4"/>
        <v>363.81717404704716</v>
      </c>
      <c r="M18" s="18">
        <v>126.78984958322759</v>
      </c>
      <c r="N18" s="18">
        <f t="shared" si="5"/>
        <v>6085.9127799949247</v>
      </c>
      <c r="O18" s="18">
        <v>6.1980318789238273</v>
      </c>
      <c r="P18" s="18">
        <f t="shared" si="6"/>
        <v>551.62483722422064</v>
      </c>
      <c r="Q18" s="18">
        <v>38.903622463765295</v>
      </c>
      <c r="R18" s="18">
        <f t="shared" si="7"/>
        <v>894.78331666660176</v>
      </c>
      <c r="S18" s="18">
        <v>108.81186799999999</v>
      </c>
      <c r="T18" s="18">
        <f t="shared" si="8"/>
        <v>1958.6136239999998</v>
      </c>
      <c r="U18" s="18">
        <v>3.0812622035361761</v>
      </c>
      <c r="V18" s="18">
        <f t="shared" si="9"/>
        <v>120.16922593791087</v>
      </c>
      <c r="W18" s="18">
        <v>9.0079742288643363</v>
      </c>
      <c r="X18" s="18">
        <f t="shared" si="10"/>
        <v>108.09569074637204</v>
      </c>
      <c r="Y18" s="18">
        <v>9.9814974693989065</v>
      </c>
      <c r="Z18" s="18">
        <f t="shared" si="11"/>
        <v>199.62994938797812</v>
      </c>
    </row>
    <row r="19" spans="1:26" x14ac:dyDescent="0.25">
      <c r="A19" s="5" t="s">
        <v>71</v>
      </c>
      <c r="B19">
        <v>6.57</v>
      </c>
      <c r="C19" s="18">
        <v>0.86899999999999999</v>
      </c>
      <c r="D19" s="18">
        <f t="shared" si="0"/>
        <v>16.510999999999999</v>
      </c>
      <c r="E19" s="18">
        <v>4.1887597999999997</v>
      </c>
      <c r="F19" s="18">
        <f t="shared" si="1"/>
        <v>397.93218099999996</v>
      </c>
      <c r="G19" s="18">
        <v>0.33229999999999998</v>
      </c>
      <c r="H19" s="18">
        <f t="shared" si="2"/>
        <v>28.9101</v>
      </c>
      <c r="I19" s="18">
        <v>1.4503183254819842</v>
      </c>
      <c r="J19" s="18">
        <f t="shared" si="3"/>
        <v>50.761141391869451</v>
      </c>
      <c r="K19" s="22">
        <v>7.6236996559487675</v>
      </c>
      <c r="L19" s="18">
        <f t="shared" si="4"/>
        <v>472.66937866882358</v>
      </c>
      <c r="M19" s="18">
        <v>59.627536630578874</v>
      </c>
      <c r="N19" s="18">
        <f t="shared" si="5"/>
        <v>2862.1217582677859</v>
      </c>
      <c r="O19" s="18">
        <v>1.4796429886077382</v>
      </c>
      <c r="P19" s="18">
        <f t="shared" si="6"/>
        <v>131.6882259860887</v>
      </c>
      <c r="Q19" s="18">
        <v>31.221793029032249</v>
      </c>
      <c r="R19" s="18">
        <f t="shared" si="7"/>
        <v>718.10123966774177</v>
      </c>
      <c r="S19" s="18">
        <v>51.073003999999997</v>
      </c>
      <c r="T19" s="18">
        <f t="shared" si="8"/>
        <v>919.3140719999999</v>
      </c>
      <c r="U19" s="18">
        <v>1.0493745633972127</v>
      </c>
      <c r="V19" s="18">
        <f t="shared" si="9"/>
        <v>40.925607972491292</v>
      </c>
      <c r="W19" s="18">
        <v>7.0575740106601303</v>
      </c>
      <c r="X19" s="18">
        <f t="shared" si="10"/>
        <v>84.690888127921568</v>
      </c>
      <c r="Y19" s="18">
        <v>8.4780496000817269</v>
      </c>
      <c r="Z19" s="18">
        <f t="shared" si="11"/>
        <v>169.56099200163453</v>
      </c>
    </row>
    <row r="20" spans="1:26" x14ac:dyDescent="0.25">
      <c r="A20" s="5" t="s">
        <v>72</v>
      </c>
      <c r="B20">
        <v>9.07</v>
      </c>
      <c r="C20" s="18">
        <v>0.80810000000000004</v>
      </c>
      <c r="D20" s="18">
        <f t="shared" si="0"/>
        <v>15.353900000000001</v>
      </c>
      <c r="E20" s="18">
        <v>3.1876313999999999</v>
      </c>
      <c r="F20" s="18">
        <f t="shared" si="1"/>
        <v>302.82498299999997</v>
      </c>
      <c r="G20" s="18">
        <v>0.06</v>
      </c>
      <c r="H20" s="18">
        <f t="shared" si="2"/>
        <v>5.22</v>
      </c>
      <c r="I20" s="18">
        <v>0.80210000000000004</v>
      </c>
      <c r="J20" s="18">
        <f t="shared" si="3"/>
        <v>28.073500000000003</v>
      </c>
      <c r="K20" s="22">
        <v>1.9614224997713787</v>
      </c>
      <c r="L20" s="18">
        <f t="shared" si="4"/>
        <v>121.60819498582548</v>
      </c>
      <c r="M20" s="18">
        <v>42.393660242254882</v>
      </c>
      <c r="N20" s="18">
        <f t="shared" si="5"/>
        <v>2034.8956916282343</v>
      </c>
      <c r="O20" s="18">
        <v>1.6428811296115284</v>
      </c>
      <c r="P20" s="18">
        <f t="shared" si="6"/>
        <v>146.21642053542604</v>
      </c>
      <c r="Q20" s="18">
        <v>11.320320491566973</v>
      </c>
      <c r="R20" s="18">
        <f t="shared" si="7"/>
        <v>260.36737130604035</v>
      </c>
      <c r="S20" s="18">
        <v>46.183825999999996</v>
      </c>
      <c r="T20" s="18">
        <f t="shared" si="8"/>
        <v>831.30886799999996</v>
      </c>
      <c r="U20" s="18">
        <v>0.92433881961654152</v>
      </c>
      <c r="V20" s="18">
        <f t="shared" si="9"/>
        <v>36.049213965045119</v>
      </c>
      <c r="W20" s="18">
        <v>2.7125276461860022</v>
      </c>
      <c r="X20" s="18">
        <f t="shared" si="10"/>
        <v>32.550331754232026</v>
      </c>
      <c r="Y20" s="18">
        <v>8.0536215391524895</v>
      </c>
      <c r="Z20" s="18">
        <f t="shared" si="11"/>
        <v>161.07243078304978</v>
      </c>
    </row>
    <row r="21" spans="1:26" x14ac:dyDescent="0.25">
      <c r="A21" s="5" t="s">
        <v>73</v>
      </c>
      <c r="B21">
        <v>9.07</v>
      </c>
      <c r="C21" s="18">
        <v>0.55669999999999997</v>
      </c>
      <c r="D21" s="18">
        <f t="shared" si="0"/>
        <v>10.577299999999999</v>
      </c>
      <c r="E21" s="18">
        <v>1.6475124539864432</v>
      </c>
      <c r="F21" s="18">
        <f t="shared" si="1"/>
        <v>156.5136831287121</v>
      </c>
      <c r="G21" s="18">
        <v>0.46829999999999999</v>
      </c>
      <c r="H21" s="18">
        <f t="shared" si="2"/>
        <v>40.742100000000001</v>
      </c>
      <c r="I21" s="18">
        <v>0.32940000000000003</v>
      </c>
      <c r="J21" s="18">
        <f t="shared" si="3"/>
        <v>11.529000000000002</v>
      </c>
      <c r="K21" s="22">
        <v>1.4135353282808385</v>
      </c>
      <c r="L21" s="18">
        <f t="shared" si="4"/>
        <v>87.63919035341199</v>
      </c>
      <c r="M21" s="18">
        <v>21.347005836099964</v>
      </c>
      <c r="N21" s="18">
        <f t="shared" si="5"/>
        <v>1024.6562801327982</v>
      </c>
      <c r="O21" s="18">
        <v>0.89647877557447486</v>
      </c>
      <c r="P21" s="18">
        <f t="shared" si="6"/>
        <v>79.786611026128256</v>
      </c>
      <c r="Q21" s="18">
        <v>2.6878433320210866</v>
      </c>
      <c r="R21" s="18">
        <f t="shared" si="7"/>
        <v>61.820396636484993</v>
      </c>
      <c r="S21" s="18">
        <v>22.120319494691589</v>
      </c>
      <c r="T21" s="18">
        <f t="shared" si="8"/>
        <v>398.1657509044486</v>
      </c>
      <c r="U21" s="18">
        <v>0.3155</v>
      </c>
      <c r="V21" s="18">
        <f t="shared" si="9"/>
        <v>12.304500000000001</v>
      </c>
      <c r="W21" s="18">
        <v>0.94003558718861213</v>
      </c>
      <c r="X21" s="18">
        <f t="shared" si="10"/>
        <v>11.280427046263345</v>
      </c>
      <c r="Y21" s="18">
        <v>7.6884679500677029</v>
      </c>
      <c r="Z21" s="18">
        <f t="shared" si="11"/>
        <v>153.76935900135405</v>
      </c>
    </row>
    <row r="22" spans="1:26" x14ac:dyDescent="0.25">
      <c r="A22" s="5" t="s">
        <v>74</v>
      </c>
      <c r="B22">
        <v>9.07</v>
      </c>
      <c r="C22" s="18">
        <v>0.44319999999999998</v>
      </c>
      <c r="D22" s="18">
        <f t="shared" si="0"/>
        <v>8.4207999999999998</v>
      </c>
      <c r="E22" s="18">
        <v>0.88894349468262801</v>
      </c>
      <c r="F22" s="18">
        <f t="shared" si="1"/>
        <v>84.449631994849668</v>
      </c>
      <c r="G22" s="18">
        <v>0.1128</v>
      </c>
      <c r="H22" s="18">
        <f t="shared" si="2"/>
        <v>9.8135999999999992</v>
      </c>
      <c r="I22" s="18">
        <v>0.31719999999999998</v>
      </c>
      <c r="J22" s="18">
        <f t="shared" si="3"/>
        <v>11.101999999999999</v>
      </c>
      <c r="K22" s="22">
        <v>1.0667305821798012</v>
      </c>
      <c r="L22" s="18">
        <f t="shared" si="4"/>
        <v>66.137296095147676</v>
      </c>
      <c r="M22" s="18">
        <v>13.068517473256131</v>
      </c>
      <c r="N22" s="18">
        <f t="shared" si="5"/>
        <v>627.28883871629432</v>
      </c>
      <c r="O22" s="18">
        <v>0.7226314275489738</v>
      </c>
      <c r="P22" s="18">
        <f t="shared" si="6"/>
        <v>64.31419705185867</v>
      </c>
      <c r="Q22" s="18">
        <v>2.1716684825535899</v>
      </c>
      <c r="R22" s="18">
        <f t="shared" si="7"/>
        <v>49.948375098732569</v>
      </c>
      <c r="S22" s="18">
        <v>10.680547585897918</v>
      </c>
      <c r="T22" s="18">
        <f t="shared" si="8"/>
        <v>192.2498565461625</v>
      </c>
      <c r="U22" s="18">
        <v>0.1502</v>
      </c>
      <c r="V22" s="18">
        <f t="shared" si="9"/>
        <v>5.8578000000000001</v>
      </c>
      <c r="W22" s="18">
        <v>0.69166265920369541</v>
      </c>
      <c r="X22" s="18">
        <f t="shared" si="10"/>
        <v>8.2999519104443458</v>
      </c>
      <c r="Y22" s="18">
        <v>6.0894556712792509</v>
      </c>
      <c r="Z22" s="18">
        <f t="shared" si="11"/>
        <v>121.78911342558501</v>
      </c>
    </row>
    <row r="23" spans="1:26" x14ac:dyDescent="0.25">
      <c r="A23" s="5" t="s">
        <v>75</v>
      </c>
      <c r="B23">
        <v>9.07</v>
      </c>
      <c r="C23" s="18">
        <v>0.72209999999999996</v>
      </c>
      <c r="D23" s="18">
        <f t="shared" si="0"/>
        <v>13.719899999999999</v>
      </c>
      <c r="E23" s="18">
        <v>1.6622137787692042</v>
      </c>
      <c r="F23" s="18">
        <f t="shared" si="1"/>
        <v>157.9103089830744</v>
      </c>
      <c r="G23" s="18">
        <v>0.27310000000000001</v>
      </c>
      <c r="H23" s="18">
        <f t="shared" si="2"/>
        <v>23.759700000000002</v>
      </c>
      <c r="I23" s="18">
        <v>0.33910000000000001</v>
      </c>
      <c r="J23" s="18">
        <f t="shared" si="3"/>
        <v>11.868500000000001</v>
      </c>
      <c r="K23" s="22">
        <v>1.6545631323902701</v>
      </c>
      <c r="L23" s="18">
        <f t="shared" si="4"/>
        <v>102.58291420819674</v>
      </c>
      <c r="M23" s="18">
        <v>34.148953370743897</v>
      </c>
      <c r="N23" s="18">
        <f t="shared" si="5"/>
        <v>1639.149761795707</v>
      </c>
      <c r="O23" s="18">
        <v>1.5187818731624445</v>
      </c>
      <c r="P23" s="18">
        <f t="shared" si="6"/>
        <v>135.17158671145756</v>
      </c>
      <c r="Q23" s="18">
        <v>3.8639148103517931</v>
      </c>
      <c r="R23" s="18">
        <f t="shared" si="7"/>
        <v>88.87004063809124</v>
      </c>
      <c r="S23" s="18">
        <v>40.906617999999995</v>
      </c>
      <c r="T23" s="18">
        <f t="shared" si="8"/>
        <v>736.31912399999987</v>
      </c>
      <c r="U23" s="18">
        <v>0.43387650050513515</v>
      </c>
      <c r="V23" s="18">
        <f t="shared" si="9"/>
        <v>16.921183519700271</v>
      </c>
      <c r="W23" s="18">
        <v>1.0198767104262201</v>
      </c>
      <c r="X23" s="18">
        <f t="shared" si="10"/>
        <v>12.238520525114641</v>
      </c>
      <c r="Y23" s="18">
        <v>6.5846157745167035</v>
      </c>
      <c r="Z23" s="18">
        <f t="shared" si="11"/>
        <v>131.69231549033407</v>
      </c>
    </row>
    <row r="24" spans="1:26" x14ac:dyDescent="0.25">
      <c r="A24" s="5" t="s">
        <v>76</v>
      </c>
      <c r="B24">
        <v>9.07</v>
      </c>
      <c r="C24" s="18">
        <v>0.70240000000000002</v>
      </c>
      <c r="D24" s="18">
        <f t="shared" si="0"/>
        <v>13.345600000000001</v>
      </c>
      <c r="E24" s="18">
        <v>1.5849480939863114</v>
      </c>
      <c r="F24" s="18">
        <f t="shared" si="1"/>
        <v>150.57006892869958</v>
      </c>
      <c r="G24" s="18">
        <v>0.18690000000000001</v>
      </c>
      <c r="H24" s="18">
        <f t="shared" si="2"/>
        <v>16.260300000000001</v>
      </c>
      <c r="I24" s="18">
        <v>0.23799999999999999</v>
      </c>
      <c r="J24" s="18">
        <f t="shared" si="3"/>
        <v>8.33</v>
      </c>
      <c r="K24" s="22">
        <v>1.2929044421368476</v>
      </c>
      <c r="L24" s="18">
        <f t="shared" si="4"/>
        <v>80.160075412484559</v>
      </c>
      <c r="M24" s="18">
        <v>60.189897397960884</v>
      </c>
      <c r="N24" s="18">
        <f t="shared" si="5"/>
        <v>2889.1150751021223</v>
      </c>
      <c r="O24" s="18">
        <v>1.2695473887012168</v>
      </c>
      <c r="P24" s="18">
        <f t="shared" si="6"/>
        <v>112.98971759440829</v>
      </c>
      <c r="Q24" s="18">
        <v>3.4750978734477411</v>
      </c>
      <c r="R24" s="18">
        <f t="shared" si="7"/>
        <v>79.927251089298039</v>
      </c>
      <c r="S24" s="18">
        <v>62.325873999999992</v>
      </c>
      <c r="T24" s="18">
        <f t="shared" si="8"/>
        <v>1121.8657319999998</v>
      </c>
      <c r="U24" s="18">
        <v>0.61499710780445149</v>
      </c>
      <c r="V24" s="18">
        <f t="shared" si="9"/>
        <v>23.984887204373607</v>
      </c>
      <c r="W24" s="18">
        <v>1.25250735505569</v>
      </c>
      <c r="X24" s="18">
        <f t="shared" si="10"/>
        <v>15.030088260668279</v>
      </c>
      <c r="Y24" s="18">
        <v>7.87120675689913</v>
      </c>
      <c r="Z24" s="18">
        <f t="shared" si="11"/>
        <v>157.4241351379826</v>
      </c>
    </row>
    <row r="25" spans="1:26" x14ac:dyDescent="0.25">
      <c r="A25" s="5" t="s">
        <v>77</v>
      </c>
      <c r="B25">
        <v>9.07</v>
      </c>
      <c r="C25" s="18">
        <v>1.7889999999999999</v>
      </c>
      <c r="D25" s="18">
        <f t="shared" si="0"/>
        <v>33.991</v>
      </c>
      <c r="E25" s="18">
        <v>1.2006500601771666</v>
      </c>
      <c r="F25" s="18">
        <f t="shared" si="1"/>
        <v>114.06175571683083</v>
      </c>
      <c r="G25" s="18">
        <v>0.25219999999999998</v>
      </c>
      <c r="H25" s="18">
        <f t="shared" si="2"/>
        <v>21.941399999999998</v>
      </c>
      <c r="I25" s="18">
        <v>0.25650000000000001</v>
      </c>
      <c r="J25" s="18">
        <f t="shared" si="3"/>
        <v>8.9775000000000009</v>
      </c>
      <c r="K25" s="22">
        <v>1.6757558825190397</v>
      </c>
      <c r="L25" s="18">
        <f t="shared" si="4"/>
        <v>103.89686471618046</v>
      </c>
      <c r="M25" s="18">
        <v>159.98650000000001</v>
      </c>
      <c r="N25" s="18">
        <f t="shared" si="5"/>
        <v>7679.3520000000008</v>
      </c>
      <c r="O25" s="18">
        <v>1.653164057370222</v>
      </c>
      <c r="P25" s="18">
        <f t="shared" si="6"/>
        <v>147.13160110594976</v>
      </c>
      <c r="Q25" s="18">
        <v>12.229368009862148</v>
      </c>
      <c r="R25" s="18">
        <f t="shared" si="7"/>
        <v>281.2754642268294</v>
      </c>
      <c r="S25" s="18">
        <v>115.87401399999999</v>
      </c>
      <c r="T25" s="18">
        <f t="shared" si="8"/>
        <v>2085.7322519999998</v>
      </c>
      <c r="U25" s="18">
        <v>2.1112165056802725</v>
      </c>
      <c r="V25" s="18">
        <f t="shared" si="9"/>
        <v>82.337443721530633</v>
      </c>
      <c r="W25" s="18">
        <v>3.2237043929544087</v>
      </c>
      <c r="X25" s="18">
        <f t="shared" si="10"/>
        <v>38.684452715452906</v>
      </c>
      <c r="Y25" s="18">
        <v>16.435398248657812</v>
      </c>
      <c r="Z25" s="18">
        <f t="shared" si="11"/>
        <v>328.70796497315621</v>
      </c>
    </row>
    <row r="26" spans="1:26" x14ac:dyDescent="0.25">
      <c r="A26" s="5" t="s">
        <v>78</v>
      </c>
      <c r="B26">
        <v>9.07</v>
      </c>
      <c r="C26" s="18">
        <v>1.1763999999999999</v>
      </c>
      <c r="D26" s="18">
        <f t="shared" si="0"/>
        <v>22.351599999999998</v>
      </c>
      <c r="E26" s="18">
        <v>2.6377157999999996</v>
      </c>
      <c r="F26" s="18">
        <f t="shared" si="1"/>
        <v>250.58300099999997</v>
      </c>
      <c r="G26" s="18">
        <v>0.22770000000000001</v>
      </c>
      <c r="H26" s="18">
        <f t="shared" si="2"/>
        <v>19.809900000000003</v>
      </c>
      <c r="I26" s="18">
        <v>0.2742</v>
      </c>
      <c r="J26" s="18">
        <f t="shared" si="3"/>
        <v>9.5969999999999995</v>
      </c>
      <c r="K26" s="22">
        <v>2.4691391412264259</v>
      </c>
      <c r="L26" s="18">
        <f t="shared" si="4"/>
        <v>153.08662675603841</v>
      </c>
      <c r="M26" s="18">
        <v>75.254914636411513</v>
      </c>
      <c r="N26" s="18">
        <f t="shared" si="5"/>
        <v>3612.2359025477526</v>
      </c>
      <c r="O26" s="18">
        <v>3.0331672316909999</v>
      </c>
      <c r="P26" s="18">
        <f t="shared" si="6"/>
        <v>269.95188362049902</v>
      </c>
      <c r="Q26" s="18">
        <v>16.981044599050705</v>
      </c>
      <c r="R26" s="18">
        <f t="shared" si="7"/>
        <v>390.56402577816618</v>
      </c>
      <c r="S26" s="18">
        <v>71.638593999999998</v>
      </c>
      <c r="T26" s="18">
        <f t="shared" si="8"/>
        <v>1289.494692</v>
      </c>
      <c r="U26" s="18">
        <v>2.1729180140026969</v>
      </c>
      <c r="V26" s="18">
        <f t="shared" si="9"/>
        <v>84.743802546105172</v>
      </c>
      <c r="W26" s="18">
        <v>4.0233717879012838</v>
      </c>
      <c r="X26" s="18">
        <f t="shared" si="10"/>
        <v>48.280461454815409</v>
      </c>
      <c r="Y26" s="18">
        <v>7.3219767781837675</v>
      </c>
      <c r="Z26" s="18">
        <f t="shared" si="11"/>
        <v>146.43953556367535</v>
      </c>
    </row>
    <row r="27" spans="1:26" x14ac:dyDescent="0.25">
      <c r="A27" s="5" t="s">
        <v>79</v>
      </c>
      <c r="B27">
        <v>10.07</v>
      </c>
      <c r="C27" s="18">
        <v>1.929</v>
      </c>
      <c r="D27" s="18">
        <f t="shared" si="0"/>
        <v>36.651000000000003</v>
      </c>
      <c r="E27" s="18">
        <v>4.5447949000000003</v>
      </c>
      <c r="F27" s="18">
        <f t="shared" si="1"/>
        <v>431.7555155</v>
      </c>
      <c r="G27" s="18">
        <v>0</v>
      </c>
      <c r="H27" s="18">
        <f t="shared" si="2"/>
        <v>0</v>
      </c>
      <c r="I27" s="18">
        <v>0.51949999999999996</v>
      </c>
      <c r="J27" s="18">
        <f t="shared" si="3"/>
        <v>18.182499999999997</v>
      </c>
      <c r="K27" s="22">
        <v>5.4366069220670843</v>
      </c>
      <c r="L27" s="18">
        <f t="shared" si="4"/>
        <v>337.06962916815922</v>
      </c>
      <c r="M27" s="18">
        <v>277.19225599999999</v>
      </c>
      <c r="N27" s="18">
        <f t="shared" si="5"/>
        <v>13305.228287999998</v>
      </c>
      <c r="O27" s="18">
        <v>8.1925749552687392</v>
      </c>
      <c r="P27" s="18">
        <f t="shared" si="6"/>
        <v>729.13917101891775</v>
      </c>
      <c r="Q27" s="18">
        <v>24.767961460646919</v>
      </c>
      <c r="R27" s="18">
        <f t="shared" si="7"/>
        <v>569.66311359487918</v>
      </c>
      <c r="S27" s="18">
        <v>221.57338599999997</v>
      </c>
      <c r="T27" s="18">
        <f t="shared" si="8"/>
        <v>3988.3209479999996</v>
      </c>
      <c r="U27" s="18">
        <v>6.8120424192158122</v>
      </c>
      <c r="V27" s="18">
        <f t="shared" si="9"/>
        <v>265.6696543494167</v>
      </c>
      <c r="W27" s="18">
        <v>6.168197992021855</v>
      </c>
      <c r="X27" s="18">
        <f t="shared" si="10"/>
        <v>74.018375904262257</v>
      </c>
      <c r="Y27" s="18">
        <v>11.172285136324874</v>
      </c>
      <c r="Z27" s="18">
        <f t="shared" si="11"/>
        <v>223.44570272649747</v>
      </c>
    </row>
    <row r="28" spans="1:26" x14ac:dyDescent="0.25">
      <c r="A28" s="5" t="s">
        <v>80</v>
      </c>
      <c r="B28">
        <v>10.07</v>
      </c>
      <c r="C28" s="18">
        <v>2.6730999999999998</v>
      </c>
      <c r="D28" s="18">
        <f t="shared" si="0"/>
        <v>50.788899999999998</v>
      </c>
      <c r="E28" s="18">
        <v>3.2052568999999997</v>
      </c>
      <c r="F28" s="18">
        <f t="shared" si="1"/>
        <v>304.49940549999997</v>
      </c>
      <c r="G28" s="18">
        <v>0.32500000000000001</v>
      </c>
      <c r="H28" s="18">
        <f t="shared" si="2"/>
        <v>28.275000000000002</v>
      </c>
      <c r="I28" s="18">
        <v>0.47339999999999999</v>
      </c>
      <c r="J28" s="18">
        <f t="shared" si="3"/>
        <v>16.568999999999999</v>
      </c>
      <c r="K28" s="22">
        <v>4.7011636940167234</v>
      </c>
      <c r="L28" s="18">
        <f t="shared" si="4"/>
        <v>291.47214902903687</v>
      </c>
      <c r="M28" s="18">
        <v>430.08261500000003</v>
      </c>
      <c r="N28" s="18">
        <f t="shared" si="5"/>
        <v>20643.965520000002</v>
      </c>
      <c r="O28" s="18">
        <v>12.075342632311768</v>
      </c>
      <c r="P28" s="18">
        <f t="shared" si="6"/>
        <v>1074.7054942757475</v>
      </c>
      <c r="Q28" s="18">
        <v>9.8747321590535826</v>
      </c>
      <c r="R28" s="18">
        <f t="shared" si="7"/>
        <v>227.11883965823239</v>
      </c>
      <c r="S28" s="18">
        <v>318.34806800000001</v>
      </c>
      <c r="T28" s="18">
        <f t="shared" si="8"/>
        <v>5730.2652240000007</v>
      </c>
      <c r="U28" s="18">
        <v>22.842915000000001</v>
      </c>
      <c r="V28" s="18">
        <f t="shared" si="9"/>
        <v>890.87368500000002</v>
      </c>
      <c r="W28" s="18">
        <v>3.8416790011354132</v>
      </c>
      <c r="X28" s="18">
        <f t="shared" si="10"/>
        <v>46.10014801362496</v>
      </c>
      <c r="Y28" s="18">
        <v>13.879072210320643</v>
      </c>
      <c r="Z28" s="18">
        <f t="shared" si="11"/>
        <v>277.58144420641287</v>
      </c>
    </row>
    <row r="29" spans="1:26" x14ac:dyDescent="0.25">
      <c r="A29" s="5" t="s">
        <v>81</v>
      </c>
      <c r="B29">
        <v>9.07</v>
      </c>
      <c r="C29" s="18">
        <v>2.4028999999999998</v>
      </c>
      <c r="D29" s="18">
        <f t="shared" si="0"/>
        <v>45.655099999999997</v>
      </c>
      <c r="E29" s="18">
        <v>1.8621937999999998</v>
      </c>
      <c r="F29" s="18">
        <f t="shared" si="1"/>
        <v>176.90841099999997</v>
      </c>
      <c r="G29" s="18">
        <v>0</v>
      </c>
      <c r="H29" s="18">
        <f t="shared" si="2"/>
        <v>0</v>
      </c>
      <c r="I29" s="18">
        <v>0.20449999999999999</v>
      </c>
      <c r="J29" s="18">
        <f t="shared" si="3"/>
        <v>7.1574999999999998</v>
      </c>
      <c r="K29" s="22">
        <v>1.0863481098362926</v>
      </c>
      <c r="L29" s="18">
        <f t="shared" si="4"/>
        <v>67.353582809850138</v>
      </c>
      <c r="M29" s="18">
        <v>533.09601700000007</v>
      </c>
      <c r="N29" s="18">
        <f t="shared" si="5"/>
        <v>25588.608816000004</v>
      </c>
      <c r="O29" s="18">
        <v>0.70442827269194441</v>
      </c>
      <c r="P29" s="18">
        <f t="shared" si="6"/>
        <v>62.694116269583056</v>
      </c>
      <c r="Q29" s="18">
        <v>17.461178043043891</v>
      </c>
      <c r="R29" s="18">
        <f t="shared" si="7"/>
        <v>401.6070949900095</v>
      </c>
      <c r="S29" s="18">
        <v>127.20449000000001</v>
      </c>
      <c r="T29" s="18">
        <f t="shared" si="8"/>
        <v>2289.68082</v>
      </c>
      <c r="U29" s="18">
        <v>1.237474207290286</v>
      </c>
      <c r="V29" s="18">
        <f t="shared" si="9"/>
        <v>48.261494084321157</v>
      </c>
      <c r="W29" s="18">
        <v>4.3824213982459579</v>
      </c>
      <c r="X29" s="18">
        <f t="shared" si="10"/>
        <v>52.589056778951495</v>
      </c>
      <c r="Y29" s="18">
        <v>9.3222116440988962</v>
      </c>
      <c r="Z29" s="18">
        <f t="shared" si="11"/>
        <v>186.44423288197794</v>
      </c>
    </row>
    <row r="30" spans="1:26" x14ac:dyDescent="0.25">
      <c r="A30" s="5" t="s">
        <v>82</v>
      </c>
      <c r="B30">
        <v>9.57</v>
      </c>
      <c r="C30" s="18">
        <v>0</v>
      </c>
      <c r="D30" s="18">
        <f t="shared" si="0"/>
        <v>0</v>
      </c>
      <c r="E30" s="18">
        <v>2.9937508999999998</v>
      </c>
      <c r="F30" s="18">
        <f t="shared" si="1"/>
        <v>284.40633549999995</v>
      </c>
      <c r="G30" s="18">
        <v>0.21529999999999999</v>
      </c>
      <c r="H30" s="18">
        <f t="shared" si="2"/>
        <v>18.731099999999998</v>
      </c>
      <c r="I30" s="18">
        <v>0.25819999999999999</v>
      </c>
      <c r="J30" s="18">
        <f t="shared" si="3"/>
        <v>9.036999999999999</v>
      </c>
      <c r="K30" s="22">
        <v>1.8101729658822867</v>
      </c>
      <c r="L30" s="18">
        <f t="shared" si="4"/>
        <v>112.23072388470177</v>
      </c>
      <c r="M30" s="18">
        <v>393.95662299999998</v>
      </c>
      <c r="N30" s="18">
        <f t="shared" si="5"/>
        <v>18909.917903999998</v>
      </c>
      <c r="O30" s="18">
        <v>1.1271455676909803</v>
      </c>
      <c r="P30" s="18">
        <f t="shared" si="6"/>
        <v>100.31595552449724</v>
      </c>
      <c r="Q30" s="18">
        <v>6.8637145893154941</v>
      </c>
      <c r="R30" s="18">
        <f t="shared" si="7"/>
        <v>157.86543555425635</v>
      </c>
      <c r="S30" s="18">
        <v>240.81967399999996</v>
      </c>
      <c r="T30" s="18">
        <f t="shared" si="8"/>
        <v>4334.7541319999991</v>
      </c>
      <c r="U30" s="18">
        <v>2.8424215255734282</v>
      </c>
      <c r="V30" s="18">
        <f t="shared" si="9"/>
        <v>110.8544394973637</v>
      </c>
      <c r="W30" s="18">
        <v>2.1813742832226235</v>
      </c>
      <c r="X30" s="18">
        <f t="shared" si="10"/>
        <v>26.17649139867148</v>
      </c>
      <c r="Y30" s="18">
        <v>10.33975694367118</v>
      </c>
      <c r="Z30" s="18">
        <f t="shared" si="11"/>
        <v>206.79513887342358</v>
      </c>
    </row>
    <row r="31" spans="1:26" x14ac:dyDescent="0.25">
      <c r="A31" s="5" t="s">
        <v>83</v>
      </c>
      <c r="B31">
        <v>10.07</v>
      </c>
      <c r="C31" s="18">
        <v>1.7181999999999999</v>
      </c>
      <c r="D31" s="18">
        <f t="shared" si="0"/>
        <v>32.645800000000001</v>
      </c>
      <c r="E31" s="18">
        <v>1.4258704416364942</v>
      </c>
      <c r="F31" s="18">
        <f t="shared" si="1"/>
        <v>135.45769195546694</v>
      </c>
      <c r="G31" s="18">
        <v>6.4899999999999999E-2</v>
      </c>
      <c r="H31" s="18">
        <f t="shared" si="2"/>
        <v>5.6463000000000001</v>
      </c>
      <c r="I31" s="18">
        <v>0.24429999999999999</v>
      </c>
      <c r="J31" s="18">
        <f t="shared" si="3"/>
        <v>8.5504999999999995</v>
      </c>
      <c r="K31" s="22">
        <v>4.1228068802306366</v>
      </c>
      <c r="L31" s="18">
        <f t="shared" si="4"/>
        <v>255.61402657429946</v>
      </c>
      <c r="M31" s="18">
        <v>281.809864</v>
      </c>
      <c r="N31" s="18">
        <f t="shared" si="5"/>
        <v>13526.873471999999</v>
      </c>
      <c r="O31" s="18">
        <v>3.8321832145031038</v>
      </c>
      <c r="P31" s="18">
        <f t="shared" si="6"/>
        <v>341.06430609077626</v>
      </c>
      <c r="Q31" s="18">
        <v>8.6407752909303959</v>
      </c>
      <c r="R31" s="18">
        <f t="shared" si="7"/>
        <v>198.73783169139909</v>
      </c>
      <c r="S31" s="18">
        <v>229.87722799999997</v>
      </c>
      <c r="T31" s="18">
        <f t="shared" si="8"/>
        <v>4137.7901039999997</v>
      </c>
      <c r="U31" s="18">
        <v>4.2347232362323082</v>
      </c>
      <c r="V31" s="18">
        <f t="shared" si="9"/>
        <v>165.15420621306001</v>
      </c>
      <c r="W31" s="18">
        <v>2.0446461746613322</v>
      </c>
      <c r="X31" s="18">
        <f t="shared" si="10"/>
        <v>24.535754095935985</v>
      </c>
      <c r="Y31" s="18">
        <v>10.578096572774408</v>
      </c>
      <c r="Z31" s="18">
        <f t="shared" si="11"/>
        <v>211.56193145548815</v>
      </c>
    </row>
    <row r="32" spans="1:26" x14ac:dyDescent="0.25">
      <c r="A32" s="5" t="s">
        <v>84</v>
      </c>
      <c r="B32">
        <v>9.07</v>
      </c>
      <c r="C32" s="18">
        <v>0.94630000000000003</v>
      </c>
      <c r="D32" s="18">
        <f t="shared" si="0"/>
        <v>17.979700000000001</v>
      </c>
      <c r="E32" s="18">
        <v>0.74937052624199707</v>
      </c>
      <c r="F32" s="18">
        <f t="shared" si="1"/>
        <v>71.190199992989719</v>
      </c>
      <c r="G32" s="18">
        <v>3.8699999999999998E-2</v>
      </c>
      <c r="H32" s="18">
        <f t="shared" si="2"/>
        <v>3.3668999999999998</v>
      </c>
      <c r="I32" s="18">
        <v>0.27429999999999999</v>
      </c>
      <c r="J32" s="18">
        <f t="shared" si="3"/>
        <v>9.6005000000000003</v>
      </c>
      <c r="K32" s="22">
        <v>1.758999608442384</v>
      </c>
      <c r="L32" s="18">
        <f t="shared" si="4"/>
        <v>109.0579757234278</v>
      </c>
      <c r="M32" s="18">
        <v>199.23616800000002</v>
      </c>
      <c r="N32" s="18">
        <f t="shared" si="5"/>
        <v>9563.336064000001</v>
      </c>
      <c r="O32" s="18">
        <v>2.230890174177822</v>
      </c>
      <c r="P32" s="18">
        <f t="shared" si="6"/>
        <v>198.54922550182616</v>
      </c>
      <c r="Q32" s="18">
        <v>4.3054636094647538</v>
      </c>
      <c r="R32" s="18">
        <f t="shared" si="7"/>
        <v>99.02566301768934</v>
      </c>
      <c r="S32" s="18">
        <v>168.18045799999996</v>
      </c>
      <c r="T32" s="18">
        <f t="shared" si="8"/>
        <v>3027.2482439999994</v>
      </c>
      <c r="U32" s="18">
        <v>4.1787086167368361</v>
      </c>
      <c r="V32" s="18">
        <f t="shared" si="9"/>
        <v>162.9696360527366</v>
      </c>
      <c r="W32" s="18">
        <v>1.5498581817654429</v>
      </c>
      <c r="X32" s="18">
        <f t="shared" si="10"/>
        <v>18.598298181185314</v>
      </c>
      <c r="Y32" s="18">
        <v>9.3822852396963654</v>
      </c>
      <c r="Z32" s="18">
        <f t="shared" si="11"/>
        <v>187.64570479392731</v>
      </c>
    </row>
    <row r="33" spans="1:26" x14ac:dyDescent="0.25">
      <c r="A33" s="5" t="s">
        <v>85</v>
      </c>
      <c r="B33">
        <v>9.07</v>
      </c>
      <c r="C33" s="18">
        <v>0.41830000000000001</v>
      </c>
      <c r="D33" s="18">
        <f t="shared" si="0"/>
        <v>7.9477000000000002</v>
      </c>
      <c r="E33" s="18">
        <v>0.74517065728537724</v>
      </c>
      <c r="F33" s="18">
        <f t="shared" si="1"/>
        <v>70.791212442110833</v>
      </c>
      <c r="G33" s="18">
        <v>0.31290000000000001</v>
      </c>
      <c r="H33" s="18">
        <f t="shared" si="2"/>
        <v>27.222300000000001</v>
      </c>
      <c r="I33" s="18">
        <v>0.1305</v>
      </c>
      <c r="J33" s="18">
        <f t="shared" si="3"/>
        <v>4.5674999999999999</v>
      </c>
      <c r="K33" s="22">
        <v>0.59523292312538922</v>
      </c>
      <c r="L33" s="18">
        <f t="shared" si="4"/>
        <v>36.904441233774129</v>
      </c>
      <c r="M33" s="18">
        <v>185.73255774557595</v>
      </c>
      <c r="N33" s="18">
        <f t="shared" si="5"/>
        <v>8915.1627717876454</v>
      </c>
      <c r="O33" s="18">
        <v>0.36725243962634663</v>
      </c>
      <c r="P33" s="18">
        <f t="shared" si="6"/>
        <v>32.685467126744847</v>
      </c>
      <c r="Q33" s="18">
        <v>3.251652008112603</v>
      </c>
      <c r="R33" s="18">
        <f t="shared" si="7"/>
        <v>74.787996186589865</v>
      </c>
      <c r="S33" s="18">
        <v>52.780335999999998</v>
      </c>
      <c r="T33" s="18">
        <f t="shared" si="8"/>
        <v>950.04604799999993</v>
      </c>
      <c r="U33" s="18">
        <v>0.43387650050513515</v>
      </c>
      <c r="V33" s="18">
        <f t="shared" si="9"/>
        <v>16.921183519700271</v>
      </c>
      <c r="W33" s="18">
        <v>1.25250735505569</v>
      </c>
      <c r="X33" s="18">
        <f t="shared" si="10"/>
        <v>15.030088260668279</v>
      </c>
      <c r="Y33" s="18">
        <v>9.5023474066249207</v>
      </c>
      <c r="Z33" s="18">
        <f t="shared" si="11"/>
        <v>190.04694813249841</v>
      </c>
    </row>
    <row r="34" spans="1:26" x14ac:dyDescent="0.25">
      <c r="A34" s="5" t="s">
        <v>86</v>
      </c>
      <c r="B34">
        <v>9.07</v>
      </c>
      <c r="C34" s="18">
        <v>0.39219999999999999</v>
      </c>
      <c r="D34" s="18">
        <f t="shared" si="0"/>
        <v>7.4517999999999995</v>
      </c>
      <c r="E34" s="18">
        <v>0.67275663676990616</v>
      </c>
      <c r="F34" s="18">
        <f t="shared" si="1"/>
        <v>63.911880493141084</v>
      </c>
      <c r="G34" s="18">
        <v>0</v>
      </c>
      <c r="H34" s="18">
        <f t="shared" si="2"/>
        <v>0</v>
      </c>
      <c r="I34" s="18">
        <v>0.33439999999999998</v>
      </c>
      <c r="J34" s="18">
        <f t="shared" si="3"/>
        <v>11.703999999999999</v>
      </c>
      <c r="K34" s="22">
        <v>1.0480607100482324</v>
      </c>
      <c r="L34" s="18">
        <f t="shared" si="4"/>
        <v>64.979764022990409</v>
      </c>
      <c r="M34" s="18">
        <v>163.8613428606584</v>
      </c>
      <c r="N34" s="18">
        <f t="shared" si="5"/>
        <v>7865.344457311603</v>
      </c>
      <c r="O34" s="18">
        <v>0.24658910226523828</v>
      </c>
      <c r="P34" s="18">
        <f t="shared" si="6"/>
        <v>21.946430101606207</v>
      </c>
      <c r="Q34" s="18">
        <v>21.514744058198122</v>
      </c>
      <c r="R34" s="18">
        <f t="shared" si="7"/>
        <v>494.83911333855679</v>
      </c>
      <c r="S34" s="18">
        <v>56.660635999999997</v>
      </c>
      <c r="T34" s="18">
        <f t="shared" si="8"/>
        <v>1019.891448</v>
      </c>
      <c r="U34" s="18">
        <v>0.73795379435351405</v>
      </c>
      <c r="V34" s="18">
        <f t="shared" si="9"/>
        <v>28.780197979787047</v>
      </c>
      <c r="W34" s="18">
        <v>5.6026283433406503</v>
      </c>
      <c r="X34" s="18">
        <f t="shared" si="10"/>
        <v>67.2315401200878</v>
      </c>
      <c r="Y34" s="18">
        <v>8.7198554367955801</v>
      </c>
      <c r="Z34" s="18">
        <f t="shared" si="11"/>
        <v>174.39710873591162</v>
      </c>
    </row>
    <row r="35" spans="1:26" x14ac:dyDescent="0.25">
      <c r="A35" s="5" t="s">
        <v>87</v>
      </c>
      <c r="B35">
        <v>9.07</v>
      </c>
      <c r="C35" s="18">
        <v>0.41820000000000002</v>
      </c>
      <c r="D35" s="18">
        <f t="shared" si="0"/>
        <v>7.9458000000000002</v>
      </c>
      <c r="E35" s="18">
        <v>0.6813824464574928</v>
      </c>
      <c r="F35" s="18">
        <f t="shared" si="1"/>
        <v>64.731332413461814</v>
      </c>
      <c r="G35" s="18">
        <v>0.1449</v>
      </c>
      <c r="H35" s="18">
        <f t="shared" si="2"/>
        <v>12.606300000000001</v>
      </c>
      <c r="I35" s="18">
        <v>0.19070000000000001</v>
      </c>
      <c r="J35" s="18">
        <f t="shared" si="3"/>
        <v>6.6745000000000001</v>
      </c>
      <c r="K35" s="22">
        <v>1.5559777874914476</v>
      </c>
      <c r="L35" s="18">
        <f t="shared" si="4"/>
        <v>96.470622824469743</v>
      </c>
      <c r="M35" s="18">
        <v>184.80614300000002</v>
      </c>
      <c r="N35" s="18">
        <f t="shared" si="5"/>
        <v>8870.694864000001</v>
      </c>
      <c r="O35" s="18">
        <v>0.92347533312106667</v>
      </c>
      <c r="P35" s="18">
        <f t="shared" si="6"/>
        <v>82.189304647774932</v>
      </c>
      <c r="Q35" s="18">
        <v>30.795055557056767</v>
      </c>
      <c r="R35" s="18">
        <f t="shared" si="7"/>
        <v>708.28627781230568</v>
      </c>
      <c r="S35" s="18">
        <v>71.32817</v>
      </c>
      <c r="T35" s="18">
        <f t="shared" si="8"/>
        <v>1283.90706</v>
      </c>
      <c r="U35" s="18">
        <v>1.0493745633972127</v>
      </c>
      <c r="V35" s="18">
        <f t="shared" si="9"/>
        <v>40.925607972491292</v>
      </c>
      <c r="W35" s="18">
        <v>7.1675982796464917</v>
      </c>
      <c r="X35" s="18">
        <f t="shared" si="10"/>
        <v>86.011179355757903</v>
      </c>
      <c r="Y35" s="18">
        <v>8.3569522839267307</v>
      </c>
      <c r="Z35" s="18">
        <f t="shared" si="11"/>
        <v>167.13904567853461</v>
      </c>
    </row>
    <row r="36" spans="1:26" x14ac:dyDescent="0.25">
      <c r="A36" s="5" t="s">
        <v>88</v>
      </c>
      <c r="B36">
        <v>9.07</v>
      </c>
      <c r="C36" s="18">
        <v>1.1315999999999999</v>
      </c>
      <c r="D36" s="18">
        <f t="shared" si="0"/>
        <v>21.500399999999999</v>
      </c>
      <c r="E36" s="18">
        <v>1.1357917512723663</v>
      </c>
      <c r="F36" s="18">
        <f t="shared" si="1"/>
        <v>107.9002163708748</v>
      </c>
      <c r="G36" s="18">
        <v>0.26840000000000003</v>
      </c>
      <c r="H36" s="18">
        <f t="shared" si="2"/>
        <v>23.350800000000003</v>
      </c>
      <c r="I36" s="18">
        <v>0.72750000000000004</v>
      </c>
      <c r="J36" s="18">
        <f t="shared" si="3"/>
        <v>25.462500000000002</v>
      </c>
      <c r="K36" s="22">
        <v>12.054504042133066</v>
      </c>
      <c r="L36" s="18">
        <f t="shared" si="4"/>
        <v>747.37925061225008</v>
      </c>
      <c r="M36" s="18">
        <v>174.07699500000001</v>
      </c>
      <c r="N36" s="18">
        <f t="shared" si="5"/>
        <v>8355.6957600000005</v>
      </c>
      <c r="O36" s="18">
        <v>2.5140825817718406</v>
      </c>
      <c r="P36" s="18">
        <f t="shared" si="6"/>
        <v>223.75334977769381</v>
      </c>
      <c r="Q36" s="18">
        <v>42.317799112747089</v>
      </c>
      <c r="R36" s="18">
        <f t="shared" si="7"/>
        <v>973.30937959318305</v>
      </c>
      <c r="S36" s="18">
        <v>144.66583999999997</v>
      </c>
      <c r="T36" s="18">
        <f t="shared" si="8"/>
        <v>2603.9851199999994</v>
      </c>
      <c r="U36" s="18">
        <v>3.3760888013563446</v>
      </c>
      <c r="V36" s="18">
        <f t="shared" si="9"/>
        <v>131.66746325289745</v>
      </c>
      <c r="W36" s="18">
        <v>9.8586703902014108</v>
      </c>
      <c r="X36" s="18">
        <f t="shared" si="10"/>
        <v>118.30404468241693</v>
      </c>
      <c r="Y36" s="18">
        <v>9.9216974171409085</v>
      </c>
      <c r="Z36" s="18">
        <f t="shared" si="11"/>
        <v>198.43394834281816</v>
      </c>
    </row>
    <row r="37" spans="1:26" x14ac:dyDescent="0.25">
      <c r="A37" t="s">
        <v>89</v>
      </c>
      <c r="B37">
        <v>9.07</v>
      </c>
      <c r="C37" s="19">
        <v>4.0410000000000004</v>
      </c>
      <c r="D37" s="18">
        <f t="shared" si="0"/>
        <v>76.779000000000011</v>
      </c>
      <c r="E37" s="23">
        <v>1.2404720499999999</v>
      </c>
      <c r="F37" s="18">
        <f t="shared" si="1"/>
        <v>117.84484474999999</v>
      </c>
      <c r="G37" s="23">
        <v>0</v>
      </c>
      <c r="H37" s="18">
        <f t="shared" si="2"/>
        <v>0</v>
      </c>
      <c r="I37" s="23">
        <v>0.77549999999999997</v>
      </c>
      <c r="J37" s="18">
        <f t="shared" si="3"/>
        <v>27.142499999999998</v>
      </c>
      <c r="K37" s="20">
        <v>6.9234</v>
      </c>
      <c r="L37" s="18">
        <f t="shared" si="4"/>
        <v>429.25080000000003</v>
      </c>
      <c r="M37" s="23">
        <v>199.73650000000001</v>
      </c>
      <c r="N37" s="18">
        <f t="shared" si="5"/>
        <v>9587.3520000000008</v>
      </c>
      <c r="O37" s="24">
        <v>2.6529896290403054</v>
      </c>
      <c r="P37" s="18">
        <f t="shared" si="6"/>
        <v>236.11607698458718</v>
      </c>
      <c r="Q37" s="18">
        <v>2.8182</v>
      </c>
      <c r="R37" s="18">
        <f t="shared" si="7"/>
        <v>64.818600000000004</v>
      </c>
      <c r="S37" s="21">
        <v>189.8484621649273</v>
      </c>
      <c r="T37" s="18">
        <f t="shared" si="8"/>
        <v>3417.2723189686913</v>
      </c>
      <c r="U37" s="21">
        <v>2.5109227285563778</v>
      </c>
      <c r="V37" s="18">
        <f t="shared" si="9"/>
        <v>97.925986413698737</v>
      </c>
      <c r="W37" s="18">
        <v>1.1096544090014635</v>
      </c>
      <c r="X37" s="18">
        <f t="shared" si="10"/>
        <v>13.315852908017561</v>
      </c>
      <c r="Y37" s="15">
        <v>9.4519590094342831</v>
      </c>
      <c r="Z37" s="18">
        <f t="shared" si="11"/>
        <v>189.03918018868566</v>
      </c>
    </row>
    <row r="38" spans="1:26" x14ac:dyDescent="0.25">
      <c r="A38" t="s">
        <v>90</v>
      </c>
      <c r="B38">
        <v>9.07</v>
      </c>
      <c r="C38" s="19">
        <v>0</v>
      </c>
      <c r="D38" s="18">
        <f t="shared" si="0"/>
        <v>0</v>
      </c>
      <c r="E38" s="23">
        <v>0</v>
      </c>
      <c r="F38" s="18">
        <f t="shared" si="1"/>
        <v>0</v>
      </c>
      <c r="G38" s="23">
        <v>0</v>
      </c>
      <c r="H38" s="18">
        <f t="shared" si="2"/>
        <v>0</v>
      </c>
      <c r="I38" s="23">
        <v>1.6826391379176526</v>
      </c>
      <c r="J38" s="18">
        <f t="shared" si="3"/>
        <v>58.89236982711784</v>
      </c>
      <c r="K38" s="20">
        <v>4.3247</v>
      </c>
      <c r="L38" s="18">
        <f t="shared" si="4"/>
        <v>268.13139999999999</v>
      </c>
      <c r="M38" s="23">
        <v>6.8688402298395301</v>
      </c>
      <c r="N38" s="18">
        <f t="shared" si="5"/>
        <v>329.70433103229743</v>
      </c>
      <c r="O38" s="24">
        <v>0.36890985587173697</v>
      </c>
      <c r="P38" s="18">
        <f t="shared" si="6"/>
        <v>32.832977172584592</v>
      </c>
      <c r="Q38" s="18">
        <v>1.3762000000000001</v>
      </c>
      <c r="R38" s="18">
        <f t="shared" si="7"/>
        <v>31.652600000000003</v>
      </c>
      <c r="S38" s="21">
        <v>7.8104872151744775</v>
      </c>
      <c r="T38" s="18">
        <f t="shared" si="8"/>
        <v>140.58876987314059</v>
      </c>
      <c r="U38" s="21">
        <v>0.46743574185613812</v>
      </c>
      <c r="V38" s="18">
        <f t="shared" si="9"/>
        <v>18.229993932389387</v>
      </c>
      <c r="W38" s="18">
        <v>0.519844271477788</v>
      </c>
      <c r="X38" s="18">
        <f t="shared" si="10"/>
        <v>6.238131257733456</v>
      </c>
      <c r="Y38" s="15">
        <v>6.6968651478866379</v>
      </c>
      <c r="Z38" s="18">
        <f t="shared" si="11"/>
        <v>133.93730295773275</v>
      </c>
    </row>
    <row r="39" spans="1:26" x14ac:dyDescent="0.25">
      <c r="A39" t="s">
        <v>91</v>
      </c>
      <c r="B39">
        <v>9.07</v>
      </c>
      <c r="C39" s="19">
        <v>0</v>
      </c>
      <c r="D39" s="18">
        <f t="shared" si="0"/>
        <v>0</v>
      </c>
      <c r="E39" s="23">
        <v>0</v>
      </c>
      <c r="F39" s="18">
        <f t="shared" si="1"/>
        <v>0</v>
      </c>
      <c r="G39" s="23">
        <v>0</v>
      </c>
      <c r="H39" s="18">
        <f t="shared" si="2"/>
        <v>0</v>
      </c>
      <c r="I39" s="23">
        <v>2.0936468764853555</v>
      </c>
      <c r="J39" s="18">
        <f t="shared" si="3"/>
        <v>73.277640676987446</v>
      </c>
      <c r="K39" s="20">
        <v>3.2212000000000001</v>
      </c>
      <c r="L39" s="18">
        <f t="shared" si="4"/>
        <v>199.71440000000001</v>
      </c>
      <c r="M39" s="23">
        <v>5.571736238282841</v>
      </c>
      <c r="N39" s="18">
        <f t="shared" si="5"/>
        <v>267.44333943757636</v>
      </c>
      <c r="O39" s="24">
        <v>0.52489423841753846</v>
      </c>
      <c r="P39" s="18">
        <f t="shared" si="6"/>
        <v>46.715587219160923</v>
      </c>
      <c r="Q39" s="18">
        <v>2.3913000000000002</v>
      </c>
      <c r="R39" s="18">
        <f t="shared" si="7"/>
        <v>54.999900000000004</v>
      </c>
      <c r="S39" s="21">
        <v>4.2973615823641724</v>
      </c>
      <c r="T39" s="18">
        <f t="shared" si="8"/>
        <v>77.352508482555109</v>
      </c>
      <c r="U39" s="21">
        <v>0.61299695106331442</v>
      </c>
      <c r="V39" s="18">
        <f t="shared" si="9"/>
        <v>23.906881091469263</v>
      </c>
      <c r="W39" s="18">
        <v>0.94934892373106583</v>
      </c>
      <c r="X39" s="18">
        <f t="shared" si="10"/>
        <v>11.39218708477279</v>
      </c>
      <c r="Y39" s="15">
        <v>6.404747282685844</v>
      </c>
      <c r="Z39" s="18">
        <f t="shared" si="11"/>
        <v>128.09494565371688</v>
      </c>
    </row>
    <row r="40" spans="1:26" x14ac:dyDescent="0.25">
      <c r="A40" s="5" t="s">
        <v>92</v>
      </c>
      <c r="B40">
        <v>9.07</v>
      </c>
      <c r="C40" s="18">
        <v>2.7465000000000002</v>
      </c>
      <c r="D40" s="18">
        <f t="shared" si="0"/>
        <v>52.183500000000002</v>
      </c>
      <c r="E40" s="18">
        <v>0</v>
      </c>
      <c r="F40" s="18">
        <f t="shared" si="1"/>
        <v>0</v>
      </c>
      <c r="G40" s="18">
        <v>0</v>
      </c>
      <c r="H40" s="18">
        <f t="shared" si="2"/>
        <v>0</v>
      </c>
      <c r="I40" s="18">
        <v>3.2392624358109341</v>
      </c>
      <c r="J40" s="18">
        <f t="shared" si="3"/>
        <v>113.37418525338269</v>
      </c>
      <c r="K40" s="22">
        <v>0.97233258055445682</v>
      </c>
      <c r="L40" s="18">
        <f t="shared" si="4"/>
        <v>60.284619994376321</v>
      </c>
      <c r="M40" s="18">
        <v>4.2122242697103776</v>
      </c>
      <c r="N40" s="18">
        <f t="shared" si="5"/>
        <v>202.18676494609812</v>
      </c>
      <c r="O40" s="18">
        <v>6.1288119992358094E-2</v>
      </c>
      <c r="P40" s="18">
        <f t="shared" si="6"/>
        <v>5.4546426793198703</v>
      </c>
      <c r="Q40" s="18">
        <v>1.5221762532468737</v>
      </c>
      <c r="R40" s="18">
        <f t="shared" si="7"/>
        <v>35.010053824678096</v>
      </c>
      <c r="S40" s="18">
        <v>1.8325041576218382</v>
      </c>
      <c r="T40" s="18">
        <f t="shared" si="8"/>
        <v>32.985074837193089</v>
      </c>
      <c r="U40" s="18">
        <v>0.1236</v>
      </c>
      <c r="V40" s="18">
        <f t="shared" si="9"/>
        <v>4.8204000000000002</v>
      </c>
      <c r="W40" s="18">
        <v>0.60521176263312659</v>
      </c>
      <c r="X40" s="18">
        <f t="shared" si="10"/>
        <v>7.2625411515975191</v>
      </c>
      <c r="Y40" s="18">
        <v>9.3822852396963654</v>
      </c>
      <c r="Z40" s="18">
        <f t="shared" si="11"/>
        <v>187.64570479392731</v>
      </c>
    </row>
    <row r="41" spans="1:26" x14ac:dyDescent="0.25">
      <c r="A41" s="5" t="s">
        <v>93</v>
      </c>
      <c r="B41">
        <v>9.07</v>
      </c>
      <c r="C41" s="18">
        <v>0.57369999999999999</v>
      </c>
      <c r="D41" s="18">
        <f t="shared" si="0"/>
        <v>10.9003</v>
      </c>
      <c r="E41" s="18">
        <v>0</v>
      </c>
      <c r="F41" s="18">
        <f t="shared" si="1"/>
        <v>0</v>
      </c>
      <c r="G41" s="18">
        <v>0</v>
      </c>
      <c r="H41" s="18">
        <f t="shared" si="2"/>
        <v>0</v>
      </c>
      <c r="I41" s="18">
        <v>1.2202</v>
      </c>
      <c r="J41" s="18">
        <f t="shared" si="3"/>
        <v>42.707000000000001</v>
      </c>
      <c r="K41" s="22">
        <v>1.1327200510836288</v>
      </c>
      <c r="L41" s="18">
        <f t="shared" si="4"/>
        <v>70.228643167184984</v>
      </c>
      <c r="M41" s="18">
        <v>2.494566298380827</v>
      </c>
      <c r="N41" s="18">
        <f t="shared" si="5"/>
        <v>119.7391823222797</v>
      </c>
      <c r="O41" s="18">
        <v>8.7382190457595807E-2</v>
      </c>
      <c r="P41" s="18">
        <f t="shared" si="6"/>
        <v>7.7770149507260271</v>
      </c>
      <c r="Q41" s="18">
        <v>0.62510551709734319</v>
      </c>
      <c r="R41" s="18">
        <f t="shared" si="7"/>
        <v>14.377426893238894</v>
      </c>
      <c r="S41" s="18">
        <v>0.32817477237801435</v>
      </c>
      <c r="T41" s="18">
        <f t="shared" si="8"/>
        <v>5.9071459028042579</v>
      </c>
      <c r="U41" s="18">
        <v>0</v>
      </c>
      <c r="V41" s="18">
        <f t="shared" si="9"/>
        <v>0</v>
      </c>
      <c r="W41" s="18">
        <v>0.69166265920369541</v>
      </c>
      <c r="X41" s="18">
        <f t="shared" si="10"/>
        <v>8.2999519104443458</v>
      </c>
      <c r="Y41" s="18">
        <v>6.0273411039187836</v>
      </c>
      <c r="Z41" s="18">
        <f t="shared" si="11"/>
        <v>120.54682207837567</v>
      </c>
    </row>
    <row r="42" spans="1:26" x14ac:dyDescent="0.25">
      <c r="A42" s="5" t="s">
        <v>94</v>
      </c>
      <c r="B42">
        <v>9.07</v>
      </c>
      <c r="C42" s="18">
        <v>0.95509999999999995</v>
      </c>
      <c r="D42" s="18">
        <f t="shared" si="0"/>
        <v>18.146899999999999</v>
      </c>
      <c r="E42" s="18">
        <v>0</v>
      </c>
      <c r="F42" s="18">
        <f t="shared" si="1"/>
        <v>0</v>
      </c>
      <c r="G42" s="18">
        <v>0</v>
      </c>
      <c r="H42" s="18">
        <f t="shared" si="2"/>
        <v>0</v>
      </c>
      <c r="I42" s="18">
        <v>0.91820000000000002</v>
      </c>
      <c r="J42" s="18">
        <f t="shared" si="3"/>
        <v>32.137</v>
      </c>
      <c r="K42" s="22">
        <v>0.51797446053886009</v>
      </c>
      <c r="L42" s="18">
        <f t="shared" si="4"/>
        <v>32.114416553409328</v>
      </c>
      <c r="M42" s="18">
        <v>1.8106966757342076</v>
      </c>
      <c r="N42" s="18">
        <f t="shared" si="5"/>
        <v>86.913440435241966</v>
      </c>
      <c r="O42" s="18">
        <v>5.7127320113445644E-2</v>
      </c>
      <c r="P42" s="18">
        <f t="shared" si="6"/>
        <v>5.0843314900966625</v>
      </c>
      <c r="Q42" s="18">
        <v>1.0259701228645011</v>
      </c>
      <c r="R42" s="18">
        <f t="shared" si="7"/>
        <v>23.597312825883524</v>
      </c>
      <c r="S42" s="18">
        <v>0.47309641279965386</v>
      </c>
      <c r="T42" s="18">
        <f t="shared" si="8"/>
        <v>8.5157354303937698</v>
      </c>
      <c r="U42" s="18">
        <v>0</v>
      </c>
      <c r="V42" s="18">
        <f t="shared" si="9"/>
        <v>0</v>
      </c>
      <c r="W42" s="18">
        <v>0.51640798393108112</v>
      </c>
      <c r="X42" s="18">
        <f t="shared" si="10"/>
        <v>6.1968958071729734</v>
      </c>
      <c r="Y42" s="18">
        <v>6.6463002114164906</v>
      </c>
      <c r="Z42" s="18">
        <f t="shared" si="11"/>
        <v>132.92600422832982</v>
      </c>
    </row>
    <row r="43" spans="1:26" x14ac:dyDescent="0.25">
      <c r="A43" t="s">
        <v>95</v>
      </c>
      <c r="B43">
        <v>9.07</v>
      </c>
      <c r="C43" s="19">
        <v>0</v>
      </c>
      <c r="D43" s="18">
        <f t="shared" si="0"/>
        <v>0</v>
      </c>
      <c r="E43" s="23">
        <v>0</v>
      </c>
      <c r="F43" s="18">
        <f t="shared" si="1"/>
        <v>0</v>
      </c>
      <c r="G43" s="23">
        <v>0</v>
      </c>
      <c r="H43" s="18">
        <f t="shared" si="2"/>
        <v>0</v>
      </c>
      <c r="I43" s="23">
        <v>0.31530000000000002</v>
      </c>
      <c r="J43" s="18">
        <f t="shared" si="3"/>
        <v>11.035500000000001</v>
      </c>
      <c r="K43" s="20">
        <v>0.29509999999999997</v>
      </c>
      <c r="L43" s="18">
        <f t="shared" si="4"/>
        <v>18.296199999999999</v>
      </c>
      <c r="M43" s="23">
        <v>3.4839181536372648</v>
      </c>
      <c r="N43" s="18">
        <f t="shared" si="5"/>
        <v>167.22807137458869</v>
      </c>
      <c r="O43" s="24">
        <v>0.13559391997321946</v>
      </c>
      <c r="P43" s="18">
        <f t="shared" si="6"/>
        <v>12.067858877616532</v>
      </c>
      <c r="Q43" s="18">
        <v>2.4001000000000001</v>
      </c>
      <c r="R43" s="18">
        <f t="shared" si="7"/>
        <v>55.202300000000001</v>
      </c>
      <c r="S43" s="21">
        <v>0.56225177349645394</v>
      </c>
      <c r="T43" s="18">
        <f t="shared" si="8"/>
        <v>10.120531922936172</v>
      </c>
      <c r="U43" s="21">
        <v>7.2675026123302011E-2</v>
      </c>
      <c r="V43" s="18">
        <f t="shared" si="9"/>
        <v>2.8343260188087784</v>
      </c>
      <c r="W43" s="18">
        <v>0.519844271477788</v>
      </c>
      <c r="X43" s="18">
        <f t="shared" si="10"/>
        <v>6.238131257733456</v>
      </c>
      <c r="Y43" s="15">
        <v>4.7447417612369955</v>
      </c>
      <c r="Z43" s="18">
        <f t="shared" si="11"/>
        <v>94.894835224739907</v>
      </c>
    </row>
    <row r="44" spans="1:26" x14ac:dyDescent="0.25">
      <c r="A44" t="s">
        <v>96</v>
      </c>
      <c r="B44">
        <v>9.07</v>
      </c>
      <c r="C44" s="19">
        <v>0.53339999999999999</v>
      </c>
      <c r="D44" s="18">
        <f t="shared" si="0"/>
        <v>10.134599999999999</v>
      </c>
      <c r="E44" s="23">
        <v>0</v>
      </c>
      <c r="F44" s="18">
        <f t="shared" si="1"/>
        <v>0</v>
      </c>
      <c r="G44" s="23">
        <v>0</v>
      </c>
      <c r="H44" s="18">
        <f t="shared" si="2"/>
        <v>0</v>
      </c>
      <c r="I44" s="23">
        <v>0.98009999999999997</v>
      </c>
      <c r="J44" s="18">
        <f t="shared" si="3"/>
        <v>34.3035</v>
      </c>
      <c r="K44" s="20">
        <v>1.0637000000000001</v>
      </c>
      <c r="L44" s="18">
        <f t="shared" si="4"/>
        <v>65.949400000000011</v>
      </c>
      <c r="M44" s="23">
        <v>0.92210759394578878</v>
      </c>
      <c r="N44" s="18">
        <f t="shared" si="5"/>
        <v>44.261164509397858</v>
      </c>
      <c r="O44" s="24">
        <v>6.0057585017429943E-2</v>
      </c>
      <c r="P44" s="18">
        <f t="shared" si="6"/>
        <v>5.3451250665512653</v>
      </c>
      <c r="Q44" s="18">
        <v>0.41310000000000002</v>
      </c>
      <c r="R44" s="18">
        <f t="shared" si="7"/>
        <v>9.5013000000000005</v>
      </c>
      <c r="S44" s="21">
        <v>0.81721504464113204</v>
      </c>
      <c r="T44" s="18">
        <f t="shared" si="8"/>
        <v>14.709870803540376</v>
      </c>
      <c r="U44" s="21">
        <v>7.2675026123302011E-2</v>
      </c>
      <c r="V44" s="18">
        <f t="shared" si="9"/>
        <v>2.8343260188087784</v>
      </c>
      <c r="W44" s="18">
        <v>0.33011833075177344</v>
      </c>
      <c r="X44" s="18">
        <f t="shared" si="10"/>
        <v>3.9614199690212812</v>
      </c>
      <c r="Y44" s="15">
        <v>4.7447417612369955</v>
      </c>
      <c r="Z44" s="18">
        <f t="shared" si="11"/>
        <v>94.894835224739907</v>
      </c>
    </row>
    <row r="45" spans="1:26" x14ac:dyDescent="0.25">
      <c r="A45" t="s">
        <v>97</v>
      </c>
      <c r="B45">
        <v>9.07</v>
      </c>
      <c r="C45" s="19">
        <v>0</v>
      </c>
      <c r="D45" s="18">
        <f t="shared" si="0"/>
        <v>0</v>
      </c>
      <c r="E45" s="23">
        <v>0</v>
      </c>
      <c r="F45" s="18">
        <f t="shared" si="1"/>
        <v>0</v>
      </c>
      <c r="G45" s="23">
        <v>0</v>
      </c>
      <c r="H45" s="18">
        <f t="shared" si="2"/>
        <v>0</v>
      </c>
      <c r="I45" s="23">
        <v>8.3199999999999996E-2</v>
      </c>
      <c r="J45" s="18">
        <f t="shared" si="3"/>
        <v>2.9119999999999999</v>
      </c>
      <c r="K45" s="20">
        <v>0.14369999999999999</v>
      </c>
      <c r="L45" s="18">
        <f t="shared" si="4"/>
        <v>8.9093999999999998</v>
      </c>
      <c r="M45" s="23">
        <v>1.6102771066271364</v>
      </c>
      <c r="N45" s="18">
        <f t="shared" si="5"/>
        <v>77.293301118102548</v>
      </c>
      <c r="O45" s="24">
        <v>-2.4586560562566704E-3</v>
      </c>
      <c r="P45" s="18">
        <f t="shared" si="6"/>
        <v>-0.21882038900684367</v>
      </c>
      <c r="Q45" s="18">
        <v>0.43130000000000002</v>
      </c>
      <c r="R45" s="18">
        <f t="shared" si="7"/>
        <v>9.9199000000000002</v>
      </c>
      <c r="S45" s="21">
        <v>0.81721504464113204</v>
      </c>
      <c r="T45" s="18">
        <f t="shared" si="8"/>
        <v>14.709870803540376</v>
      </c>
      <c r="U45" s="21">
        <v>0</v>
      </c>
      <c r="V45" s="18">
        <f t="shared" si="9"/>
        <v>0</v>
      </c>
      <c r="W45" s="18">
        <v>0.60997547797046592</v>
      </c>
      <c r="X45" s="18">
        <f t="shared" si="10"/>
        <v>7.3197057356455915</v>
      </c>
      <c r="Y45" s="15">
        <v>10.016755074203838</v>
      </c>
      <c r="Z45" s="18">
        <f t="shared" si="11"/>
        <v>200.33510148407674</v>
      </c>
    </row>
    <row r="46" spans="1:26" x14ac:dyDescent="0.25">
      <c r="A46" t="s">
        <v>98</v>
      </c>
      <c r="B46">
        <v>9.07</v>
      </c>
      <c r="C46" s="19">
        <v>0.77200000000000002</v>
      </c>
      <c r="D46" s="18">
        <f t="shared" si="0"/>
        <v>14.668000000000001</v>
      </c>
      <c r="E46" s="23">
        <v>0</v>
      </c>
      <c r="F46" s="18">
        <f t="shared" si="1"/>
        <v>0</v>
      </c>
      <c r="G46" s="23">
        <v>0</v>
      </c>
      <c r="H46" s="18">
        <f t="shared" si="2"/>
        <v>0</v>
      </c>
      <c r="I46" s="23">
        <v>0.17480000000000001</v>
      </c>
      <c r="J46" s="18">
        <f t="shared" si="3"/>
        <v>6.1180000000000003</v>
      </c>
      <c r="K46" s="20">
        <v>0.1338</v>
      </c>
      <c r="L46" s="18">
        <f t="shared" si="4"/>
        <v>8.2956000000000003</v>
      </c>
      <c r="M46" s="23">
        <v>0.61042833750126235</v>
      </c>
      <c r="N46" s="18">
        <f t="shared" si="5"/>
        <v>29.300560200060595</v>
      </c>
      <c r="O46" s="24">
        <v>5.9892067068501864E-2</v>
      </c>
      <c r="P46" s="18">
        <f t="shared" si="6"/>
        <v>5.330393969096666</v>
      </c>
      <c r="Q46" s="18">
        <v>0.36980000000000002</v>
      </c>
      <c r="R46" s="18">
        <f t="shared" si="7"/>
        <v>8.5053999999999998</v>
      </c>
      <c r="S46" s="21">
        <v>0.49640268506466589</v>
      </c>
      <c r="T46" s="18">
        <f t="shared" si="8"/>
        <v>8.9352483311639865</v>
      </c>
      <c r="U46" s="21">
        <v>7.2675026123302011E-2</v>
      </c>
      <c r="V46" s="18">
        <f t="shared" si="9"/>
        <v>2.8343260188087784</v>
      </c>
      <c r="W46" s="18">
        <v>0.42679683276479952</v>
      </c>
      <c r="X46" s="18">
        <f t="shared" si="10"/>
        <v>5.1215619931775942</v>
      </c>
      <c r="Y46" s="15">
        <v>3.7115701506336425</v>
      </c>
      <c r="Z46" s="18">
        <f t="shared" si="11"/>
        <v>74.231403012672843</v>
      </c>
    </row>
    <row r="47" spans="1:26" x14ac:dyDescent="0.25">
      <c r="A47" t="s">
        <v>99</v>
      </c>
      <c r="B47">
        <v>9.07</v>
      </c>
      <c r="C47" s="19">
        <v>0</v>
      </c>
      <c r="D47" s="18">
        <f t="shared" si="0"/>
        <v>0</v>
      </c>
      <c r="E47" s="23">
        <v>0</v>
      </c>
      <c r="F47" s="18">
        <f t="shared" si="1"/>
        <v>0</v>
      </c>
      <c r="G47" s="23">
        <v>0</v>
      </c>
      <c r="H47" s="18">
        <f t="shared" si="2"/>
        <v>0</v>
      </c>
      <c r="I47" s="23">
        <v>0.33560000000000001</v>
      </c>
      <c r="J47" s="18">
        <f t="shared" si="3"/>
        <v>11.746</v>
      </c>
      <c r="K47" s="20">
        <v>0.19439999999999999</v>
      </c>
      <c r="L47" s="18">
        <f t="shared" si="4"/>
        <v>12.0528</v>
      </c>
      <c r="M47" s="23">
        <v>2.7061162312945215</v>
      </c>
      <c r="N47" s="18">
        <f t="shared" si="5"/>
        <v>129.89357910213704</v>
      </c>
      <c r="O47" s="24">
        <v>8.2892561496560795E-4</v>
      </c>
      <c r="P47" s="18">
        <f t="shared" si="6"/>
        <v>7.3774379731939108E-2</v>
      </c>
      <c r="Q47" s="18">
        <v>0.84489999999999998</v>
      </c>
      <c r="R47" s="18">
        <f t="shared" si="7"/>
        <v>19.432700000000001</v>
      </c>
      <c r="S47" s="21">
        <v>1.2416495496803031</v>
      </c>
      <c r="T47" s="18">
        <f t="shared" si="8"/>
        <v>22.349691894245456</v>
      </c>
      <c r="U47" s="21">
        <v>7.2675026123302011E-2</v>
      </c>
      <c r="V47" s="18">
        <f t="shared" si="9"/>
        <v>2.8343260188087784</v>
      </c>
      <c r="W47" s="18">
        <v>0.42679683276479952</v>
      </c>
      <c r="X47" s="18">
        <f t="shared" si="10"/>
        <v>5.1215619931775942</v>
      </c>
      <c r="Y47" s="15">
        <v>6.9878672953012231</v>
      </c>
      <c r="Z47" s="18">
        <f t="shared" si="11"/>
        <v>139.75734590602445</v>
      </c>
    </row>
    <row r="48" spans="1:26" x14ac:dyDescent="0.25">
      <c r="A48" t="s">
        <v>100</v>
      </c>
      <c r="C48" s="19">
        <v>0</v>
      </c>
      <c r="D48" s="18">
        <f t="shared" si="0"/>
        <v>0</v>
      </c>
      <c r="E48" s="23">
        <v>0</v>
      </c>
      <c r="F48" s="18">
        <f t="shared" si="1"/>
        <v>0</v>
      </c>
      <c r="G48" s="23">
        <v>0</v>
      </c>
      <c r="H48" s="18">
        <f t="shared" si="2"/>
        <v>0</v>
      </c>
      <c r="I48" s="23">
        <v>0.13719999999999999</v>
      </c>
      <c r="J48" s="18">
        <f t="shared" si="3"/>
        <v>4.8019999999999996</v>
      </c>
      <c r="K48" s="20">
        <v>0.31309999999999999</v>
      </c>
      <c r="L48" s="18">
        <f t="shared" si="4"/>
        <v>19.412199999999999</v>
      </c>
      <c r="M48" s="23">
        <v>1.5626020439546835</v>
      </c>
      <c r="N48" s="18">
        <f t="shared" si="5"/>
        <v>75.004898109824808</v>
      </c>
      <c r="O48" s="24">
        <v>2.1547658829631382E-2</v>
      </c>
      <c r="P48" s="18">
        <f t="shared" si="6"/>
        <v>1.917741635837193</v>
      </c>
      <c r="Q48" s="18">
        <v>0.30120000000000002</v>
      </c>
      <c r="R48" s="18">
        <f t="shared" si="7"/>
        <v>6.9276000000000009</v>
      </c>
      <c r="S48" s="21">
        <v>0.81721504464113204</v>
      </c>
      <c r="T48" s="18">
        <f t="shared" si="8"/>
        <v>14.709870803540376</v>
      </c>
      <c r="U48" s="21">
        <v>0</v>
      </c>
      <c r="V48" s="18">
        <f t="shared" si="9"/>
        <v>0</v>
      </c>
      <c r="W48" s="18">
        <v>0.519844271477788</v>
      </c>
      <c r="X48" s="18">
        <f t="shared" si="10"/>
        <v>6.238131257733456</v>
      </c>
      <c r="Y48" s="15">
        <v>10.971070755157433</v>
      </c>
      <c r="Z48" s="18">
        <f t="shared" si="11"/>
        <v>219.42141510314866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defaultRowHeight="15" x14ac:dyDescent="0.25"/>
  <cols>
    <col min="1" max="1" width="166.7109375" customWidth="1"/>
  </cols>
  <sheetData>
    <row r="1" spans="1:1" s="27" customFormat="1" x14ac:dyDescent="0.25">
      <c r="A1" s="27" t="s">
        <v>211</v>
      </c>
    </row>
    <row r="3" spans="1:1" x14ac:dyDescent="0.25">
      <c r="A3" t="s">
        <v>209</v>
      </c>
    </row>
    <row r="4" spans="1:1" ht="180" x14ac:dyDescent="0.25">
      <c r="A4" s="33" t="s">
        <v>210</v>
      </c>
    </row>
    <row r="6" spans="1:1" x14ac:dyDescent="0.25">
      <c r="A6" s="27" t="s">
        <v>206</v>
      </c>
    </row>
    <row r="7" spans="1:1" ht="67.5" customHeight="1" x14ac:dyDescent="0.25">
      <c r="A7" s="33" t="s">
        <v>205</v>
      </c>
    </row>
    <row r="8" spans="1:1" x14ac:dyDescent="0.25">
      <c r="A8" t="s">
        <v>207</v>
      </c>
    </row>
    <row r="9" spans="1:1" x14ac:dyDescent="0.25">
      <c r="A9" t="s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OC_EC_Original</vt:lpstr>
      <vt:lpstr>IC_Original</vt:lpstr>
      <vt:lpstr>Further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Paul Zieger</cp:lastModifiedBy>
  <cp:lastPrinted>2016-01-25T11:01:34Z</cp:lastPrinted>
  <dcterms:created xsi:type="dcterms:W3CDTF">2016-01-25T09:08:58Z</dcterms:created>
  <dcterms:modified xsi:type="dcterms:W3CDTF">2017-08-10T12:14:36Z</dcterms:modified>
</cp:coreProperties>
</file>